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tabRatio="956" firstSheet="5" activeTab="13"/>
  </bookViews>
  <sheets>
    <sheet name="D-MAX E5" sheetId="1" r:id="rId1"/>
    <sheet name="NLR85 (Е-4)" sheetId="2" r:id="rId2"/>
    <sheet name="NMR85 (E-4)" sheetId="3" r:id="rId3"/>
    <sheet name="NMR85 (E-5)" sheetId="4" r:id="rId4"/>
    <sheet name="NQR71 (E-3)" sheetId="5" r:id="rId5"/>
    <sheet name="NQR75 (E-3)" sheetId="6" r:id="rId6"/>
    <sheet name="NPR75 (E-3)" sheetId="7" r:id="rId7"/>
    <sheet name="NPR75 (E-4-5)" sheetId="8" r:id="rId8"/>
    <sheet name="NQR90 (Е-4)" sheetId="9" r:id="rId9"/>
    <sheet name="FSR 90 (E-4)" sheetId="10" r:id="rId10"/>
    <sheet name="FSR 34 (E-5)" sheetId="11" r:id="rId11"/>
    <sheet name="FVR 34 (E-4-5)" sheetId="12" r:id="rId12"/>
    <sheet name="CYZ52-EXZ52-EXR52 С МАРТА 2018" sheetId="13" r:id="rId13"/>
    <sheet name="CYZ52-EXZ52-EXR52 ДО МАРТА 2018" sheetId="14" r:id="rId14"/>
  </sheets>
  <definedNames>
    <definedName name="_xlnm.Print_Area" localSheetId="13">'CYZ52-EXZ52-EXR52 ДО МАРТА 2018'!$A$1:$N$36</definedName>
    <definedName name="_xlnm.Print_Area" localSheetId="12">'CYZ52-EXZ52-EXR52 С МАРТА 2018'!$A$1:$N$36</definedName>
  </definedNames>
  <calcPr fullCalcOnLoad="1"/>
</workbook>
</file>

<file path=xl/sharedStrings.xml><?xml version="1.0" encoding="utf-8"?>
<sst xmlns="http://schemas.openxmlformats.org/spreadsheetml/2006/main" count="1843" uniqueCount="177">
  <si>
    <t xml:space="preserve">ООО «АЛЬЯНС ТРАКС» - официальный дилер ISUZU                                                                                                                                                                                        
Продажа Сервис Запчасти
Тел/факс (495) 967-94-26, (495) 287-46-99
141700, МО, г. Долгопрудный, Лихачевский проезд, д. 16
Интернет: www.alliance-trucks.ru;  E-mail: info@alliance-trucks.ru </t>
  </si>
  <si>
    <t>Стоимость технического обслуживания (ТО) ISUZU D-MAX (Евро 5)</t>
  </si>
  <si>
    <t>Межсервисный интервал</t>
  </si>
  <si>
    <t>Артикул</t>
  </si>
  <si>
    <t>Кол-во</t>
  </si>
  <si>
    <t>Себестоимость</t>
  </si>
  <si>
    <t>Рент.</t>
  </si>
  <si>
    <t>ТО 20 000</t>
  </si>
  <si>
    <t>ТО 40 000</t>
  </si>
  <si>
    <t>ТО 60 000</t>
  </si>
  <si>
    <t>ТО 80 000</t>
  </si>
  <si>
    <t>ТО 100 000</t>
  </si>
  <si>
    <t>ТО 140 000</t>
  </si>
  <si>
    <t>ТО 160 000</t>
  </si>
  <si>
    <t>ТО 180 000</t>
  </si>
  <si>
    <t>ТО 200 000</t>
  </si>
  <si>
    <t>ТО1</t>
  </si>
  <si>
    <t>ТО2</t>
  </si>
  <si>
    <t>ТО3</t>
  </si>
  <si>
    <t>ТО4</t>
  </si>
  <si>
    <t>ТО5</t>
  </si>
  <si>
    <t>ТО6</t>
  </si>
  <si>
    <t>ТО7</t>
  </si>
  <si>
    <t>ТО8</t>
  </si>
  <si>
    <t>ТО9</t>
  </si>
  <si>
    <t>ТО10</t>
  </si>
  <si>
    <t>Стоимость н/ч</t>
  </si>
  <si>
    <t>-</t>
  </si>
  <si>
    <t>Количество н/ч</t>
  </si>
  <si>
    <t>Стоимость работ</t>
  </si>
  <si>
    <t>Стоимость запчастей (МКПП)</t>
  </si>
  <si>
    <t>Стоимость запчастей (АКПП)</t>
  </si>
  <si>
    <t>Итого к оплате (МКПП)</t>
  </si>
  <si>
    <t>Итого к оплате (АКПП)</t>
  </si>
  <si>
    <t>Стоимость расходных материалов</t>
  </si>
  <si>
    <t>Масло ДВС ISUZU 10W40</t>
  </si>
  <si>
    <t>Масляный фильтр ДВС</t>
  </si>
  <si>
    <t>8981650710</t>
  </si>
  <si>
    <t>Прокладка сливной пробки ДВС</t>
  </si>
  <si>
    <t>8941583280</t>
  </si>
  <si>
    <t>Воздушный фильтр</t>
  </si>
  <si>
    <t>8981402650</t>
  </si>
  <si>
    <t xml:space="preserve">Топливный фильтр </t>
  </si>
  <si>
    <t>8981596930</t>
  </si>
  <si>
    <t>Каждое ТО - осмотр, замена - При включении соответствующего индикатора или при необходимости</t>
  </si>
  <si>
    <t>Салонный фильтр</t>
  </si>
  <si>
    <t>8981394280</t>
  </si>
  <si>
    <t xml:space="preserve">Масло МКПП </t>
  </si>
  <si>
    <t>Delvac1 Gear Oil (75W90)</t>
  </si>
  <si>
    <t>Масло в АКПП</t>
  </si>
  <si>
    <t>ATF 3309</t>
  </si>
  <si>
    <t>Масло дифференц. перед./зад. мост</t>
  </si>
  <si>
    <t>Раздаточная коробка</t>
  </si>
  <si>
    <t xml:space="preserve"> </t>
  </si>
  <si>
    <t>Прокладка сливной пробки моста (Перед и Зад)</t>
  </si>
  <si>
    <t>9095714160</t>
  </si>
  <si>
    <t>Прокладка заливной пробки моста (Перед и Зад)</t>
  </si>
  <si>
    <t>8944627340</t>
  </si>
  <si>
    <t>Прокладка заливной пробки раздатки</t>
  </si>
  <si>
    <t>8971157120</t>
  </si>
  <si>
    <t>Прокладка заливной пробки МКПП</t>
  </si>
  <si>
    <t>8971649000</t>
  </si>
  <si>
    <t>Прокладка заливной пробки АКПП</t>
  </si>
  <si>
    <t>8981897590</t>
  </si>
  <si>
    <t>Прокладка сливной пробки АКПП</t>
  </si>
  <si>
    <t>5341320020</t>
  </si>
  <si>
    <t>Жидкость гидроусилителя руля</t>
  </si>
  <si>
    <t>Shell-ATFSpiraxS4</t>
  </si>
  <si>
    <t>Гидропривод сцепления</t>
  </si>
  <si>
    <t xml:space="preserve"> DOT4</t>
  </si>
  <si>
    <t>Жидкость тормозная</t>
  </si>
  <si>
    <t>Cальник передней ступицы</t>
  </si>
  <si>
    <t>8980365940</t>
  </si>
  <si>
    <t>Смазка пластичная Gadus S3 V220C</t>
  </si>
  <si>
    <t>Shell-GadusS3</t>
  </si>
  <si>
    <t>Расходники и смазки</t>
  </si>
  <si>
    <t>РМТО</t>
  </si>
  <si>
    <t>Антифриз - Замена каждые 24 мес. (для рекомендованного антифриза ISUZU)</t>
  </si>
  <si>
    <t xml:space="preserve">*Указанные цены носят исключительно информационный характер и не являются публичной офертой. Действительная и окончательная стоимость технического обслуживания зависит от общего объема выполненных работ и использованных материалов, согласованных с заказчиком.   </t>
  </si>
  <si>
    <t>Стоимость технического обслуживания (ТО) ISUZU NLR85 (Евро-4)</t>
  </si>
  <si>
    <t xml:space="preserve">R - единовременное обслуживание в период обкатки.
S-M-S-L повторяющийся цикл обслуживания, цикл 80000 км </t>
  </si>
  <si>
    <t>ТО 120 000</t>
  </si>
  <si>
    <t>ТО1 (S)</t>
  </si>
  <si>
    <t>ТО2 (M)</t>
  </si>
  <si>
    <t>ТО3 (S)</t>
  </si>
  <si>
    <t>ТО4 (L)</t>
  </si>
  <si>
    <t>ТО5 (S)</t>
  </si>
  <si>
    <t>ТО6 (M)</t>
  </si>
  <si>
    <t>ТО7 (S)</t>
  </si>
  <si>
    <t>ТО8 (L)</t>
  </si>
  <si>
    <t>ТО9 (S)</t>
  </si>
  <si>
    <t>Стоимость запчастей</t>
  </si>
  <si>
    <t>Итого к оплате</t>
  </si>
  <si>
    <t>Топливный фильтр грубой очистки</t>
  </si>
  <si>
    <t>8981398300/8980959830</t>
  </si>
  <si>
    <t>Топливный фильтр тонкой очистки</t>
  </si>
  <si>
    <t>Масло МКПП</t>
  </si>
  <si>
    <t>Shell RIMULA R5 E 10W40</t>
  </si>
  <si>
    <t>Масло дифференциала</t>
  </si>
  <si>
    <t>Shell-S3-AX-GL5</t>
  </si>
  <si>
    <t>Жидкость гидропривода сцепления + тормозная жидкость</t>
  </si>
  <si>
    <t>Сальник ступицы передней</t>
  </si>
  <si>
    <t>Сальник ступицы задней наружный</t>
  </si>
  <si>
    <t>Сальник ступицы задней внутренний</t>
  </si>
  <si>
    <t>Антифриз (жидкость охлаждающая ДВС)</t>
  </si>
  <si>
    <t>*Указанные цены носят исключительно информационный характер и не являются публичной офертой. Действительная и окончательная стоимость технического обслуживания зависит от общего объема выполненных работ и использованных материалов, согласованных с заказчиком.</t>
  </si>
  <si>
    <t>Стоимость технического обслуживания (ТО) ISUZU NMR85 (Евро-4)</t>
  </si>
  <si>
    <t>Стоимость технического обслуживания (ТО) ISUZU NQR71 (Eвро-3)</t>
  </si>
  <si>
    <t>Масло ДВС</t>
  </si>
  <si>
    <t>Стоимость технического обслуживания (ТО) ISUZU NQR75 (Eвро-3)</t>
  </si>
  <si>
    <t>Стоимость технического обслуживания (ТО) ISUZU NPR75 (Евро-3)</t>
  </si>
  <si>
    <t>DOT4</t>
  </si>
  <si>
    <t>Стоимость технического обслуживания (ТО) ISUZU NPR75 (Евро-4)</t>
  </si>
  <si>
    <t>Стоимость технического обслуживания (ТО) ISUZU NQR90 (Евро-4)</t>
  </si>
  <si>
    <t>Фильтр влагоотделителя (картридж+уплотнитель)</t>
  </si>
  <si>
    <t>Стоимость технического обслуживания (ТО) ISUZU FSR 90</t>
  </si>
  <si>
    <t>ТО1 (R)</t>
  </si>
  <si>
    <t>ТО2 (S)</t>
  </si>
  <si>
    <t>ТО3 (M)</t>
  </si>
  <si>
    <t>ТО4 (S)</t>
  </si>
  <si>
    <t>ТО5 (L)</t>
  </si>
  <si>
    <t>ТО6 (S)</t>
  </si>
  <si>
    <t>ТО7 (M)</t>
  </si>
  <si>
    <t>ТО8 (S)</t>
  </si>
  <si>
    <t>ТО9 (L)</t>
  </si>
  <si>
    <t>Масляный фильтр ДВС основной</t>
  </si>
  <si>
    <t>Воздушный фильтр внешний</t>
  </si>
  <si>
    <t>Воздушный фильтр внутренний</t>
  </si>
  <si>
    <t>Тормозная жидкость</t>
  </si>
  <si>
    <t>Стоимость технического обслуживания (ТО) ISUZU FSR 34</t>
  </si>
  <si>
    <t>Масло МКПП MZW6P</t>
  </si>
  <si>
    <t>Жидкость гидропривода сцепления</t>
  </si>
  <si>
    <t>Фильтр осушитель р.к.</t>
  </si>
  <si>
    <t>Стоимость технического обслуживания (ТО) ISUZU FVR 34</t>
  </si>
  <si>
    <t>Масло МКПП MZF</t>
  </si>
  <si>
    <t>Меняется через 240 тыс. км пробега (1800 р.)</t>
  </si>
  <si>
    <t>Сальник ступпицы передний</t>
  </si>
  <si>
    <t>Сальник ступицы задний наружный</t>
  </si>
  <si>
    <t>Сальник ступицы задний внутренний</t>
  </si>
  <si>
    <t>Стоимость технического обслуживания (ТО) ISUZU CYZ52/EXZ52/EXR52</t>
  </si>
  <si>
    <t>ТО 30000</t>
  </si>
  <si>
    <t>ТО 60000</t>
  </si>
  <si>
    <t>ТО 90000</t>
  </si>
  <si>
    <t>ТО 120000</t>
  </si>
  <si>
    <t>ТО 150000</t>
  </si>
  <si>
    <t>ТО 180000</t>
  </si>
  <si>
    <t>ТО 210000</t>
  </si>
  <si>
    <t>ТО 240000</t>
  </si>
  <si>
    <t>Масляный фильтр ДВС доп.</t>
  </si>
  <si>
    <r>
      <t xml:space="preserve">Фильтр МКПП </t>
    </r>
    <r>
      <rPr>
        <b/>
        <sz val="11"/>
        <color indexed="8"/>
        <rFont val="Calibri"/>
        <family val="2"/>
      </rPr>
      <t>(1)</t>
    </r>
  </si>
  <si>
    <t>Масло дифференциала (прох. + зад. Редуктор)</t>
  </si>
  <si>
    <r>
      <t xml:space="preserve">Фильтр ГУР </t>
    </r>
    <r>
      <rPr>
        <b/>
        <sz val="11"/>
        <color indexed="8"/>
        <rFont val="Calibri"/>
        <family val="2"/>
      </rPr>
      <t>(2)</t>
    </r>
  </si>
  <si>
    <t>Фильтр осушитель WABCO</t>
  </si>
  <si>
    <t>ДЛЯ А/М ВЫПУЩЕННЫХ С МАРТА 2018 ГОДА И/ИЛИ ИМЕЮЩИХ СЕРВИСНЫЙ КОНТРАКТ!</t>
  </si>
  <si>
    <t>(1) Только для CYZ52</t>
  </si>
  <si>
    <t>(2) Проверка, при необходимости замена</t>
  </si>
  <si>
    <t>ТО 20000</t>
  </si>
  <si>
    <t>ТО 40000</t>
  </si>
  <si>
    <t>ТО 80000</t>
  </si>
  <si>
    <t>ТО 100000</t>
  </si>
  <si>
    <t>ТО 140000</t>
  </si>
  <si>
    <t>ТО 160000</t>
  </si>
  <si>
    <t>*Указанные цены носят исключительно информационный характер и не являются публичной офертой. Окончательная стоимость технического обслуживания зависит от общего объема выполненных работ и использованных материалов, согласованных с заказчиком.</t>
  </si>
  <si>
    <t xml:space="preserve">*Указанные цены носят исключительно информационный характер и не являются публичной офертой. Окончательная стоимость технического обслуживания зависит от общего объема выполненных работ и использованных материалов, согласованных с заказчиком.   </t>
  </si>
  <si>
    <r>
      <t xml:space="preserve">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                 </t>
    </r>
    <r>
      <rPr>
        <b/>
        <sz val="14"/>
        <color indexed="8"/>
        <rFont val="Times New Roman"/>
        <family val="1"/>
      </rPr>
      <t xml:space="preserve">  ООО «ИТИ» - официальный партнёр ISUZU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   Продажа и сервисное обслуживание
                                                                                                                      Тел. (495) 928-00-05, 8(499) 744-72-02
                                                                                                                      117545,  г. Москва, ул. Дорожная, д. 3, кор.20
                                                                                                                      Сайт: http://iti-com.ru;  E-mail: itigroup@iti-com.ru</t>
    </r>
  </si>
  <si>
    <r>
      <t xml:space="preserve">                                                                                                                                                                     </t>
    </r>
    <r>
      <rPr>
        <b/>
        <sz val="14"/>
        <color indexed="8"/>
        <rFont val="Times New Roman"/>
        <family val="1"/>
      </rPr>
      <t xml:space="preserve"> ООО «ИТИ» - официальный партнёр ISUZU    </t>
    </r>
    <r>
      <rPr>
        <b/>
        <sz val="14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Продажа и сервисное обслуживание
                                                                                                                                                                                Тел/факс (495) 928-00-05, 8(499) 744-72-02
                                                                                                                                                                                117545,  г. Москва, ул. Дорожная, д. 3, кор.20
                                                                                                                                                                                Сайт: http://iti-com.ru;  E-mail: itigroup@iti-com.ru</t>
    </r>
  </si>
  <si>
    <r>
      <t xml:space="preserve">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 </t>
    </r>
    <r>
      <rPr>
        <b/>
        <sz val="14"/>
        <color indexed="8"/>
        <rFont val="Times New Roman"/>
        <family val="1"/>
      </rPr>
      <t xml:space="preserve"> ООО «ИТИ» - официальный партнёр ISUZU    </t>
    </r>
    <r>
      <rPr>
        <b/>
        <sz val="14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Продажа и сервисное обслуживание
                                                                                                                                               Тел. (495) 928-00-05, 8(499) 744-72-02
                                                                                                                                               117545,  г. Москва, ул. Дорожная, д. 3, кор.20
                                                                                                                                            Сайт: http://iti-com.ru;  E-mail: itigroup@iti-com.ru</t>
    </r>
  </si>
  <si>
    <r>
      <t xml:space="preserve">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     </t>
    </r>
    <r>
      <rPr>
        <b/>
        <sz val="14"/>
        <color indexed="8"/>
        <rFont val="Times New Roman"/>
        <family val="1"/>
      </rPr>
      <t xml:space="preserve">ООО «ИТИ» - официальный партнёр ISUZU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>Продажа и сервисное обслуживание
                                                                                                                                   Тел. (495) 928-00-05, 8(499) 744-72-02
                                                                                                                                   117545,  г. Москва, ул. Дорожная, д. 3, кор.20
                                                                                                                                Сайт: http://iti-com.ru;  E-mail: itigroup@iti-com.ru</t>
    </r>
  </si>
  <si>
    <r>
      <t xml:space="preserve">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                          </t>
    </r>
    <r>
      <rPr>
        <b/>
        <sz val="14"/>
        <color indexed="8"/>
        <rFont val="Times New Roman"/>
        <family val="1"/>
      </rPr>
      <t xml:space="preserve">  ООО «ИТИ» - официальный партнёр ISUZU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Продажа и сервисное обслуживание
                                                                                                                             Тел. (495) 928-00-05, 8(499) 744-72-02
                                                                                                                             117545,  г. Москва, ул. Дорожная, д. 3, кор.20
                                                                                                                        Сайт: http://iti-com.ru;  E-mail: itigroup@iti-com.ru</t>
    </r>
  </si>
  <si>
    <r>
      <t xml:space="preserve">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                             </t>
    </r>
    <r>
      <rPr>
        <b/>
        <sz val="14"/>
        <color indexed="8"/>
        <rFont val="Times New Roman"/>
        <family val="1"/>
      </rPr>
      <t xml:space="preserve">  ООО «ИТИ» - официальный партнёр ISUZU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Продажа и сервисное обслуживание
                                                                                                                                   Тел. (495) 928-00-05, 8(499) 744-72-02
                                                                                                                                  117545,  г. Москва, ул. Дорожная, д. 3, кор.20
                                                                                                                               Сайт: http://iti-com.ru;  E-mail: itigroup@iti-com.ru</t>
    </r>
  </si>
  <si>
    <r>
      <t xml:space="preserve">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                             </t>
    </r>
    <r>
      <rPr>
        <b/>
        <sz val="14"/>
        <color indexed="8"/>
        <rFont val="Times New Roman"/>
        <family val="1"/>
      </rPr>
      <t xml:space="preserve">  ООО «ИТИ» - официальный партнёр ISUZU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Продажа и сервисное обслуживание
                                                                                                                                       Тел.(495) 928-00-05, 8(499) 744-72-02
                                                                                                                                       117545,  г. Москва, ул. Дорожная, д. 3, кор.20
                                                                                                                                   Сайт: http://iti-com.ru;  E-mail: itigroup@iti-com.ru</t>
    </r>
  </si>
  <si>
    <r>
      <t xml:space="preserve">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                             </t>
    </r>
    <r>
      <rPr>
        <b/>
        <sz val="14"/>
        <color indexed="8"/>
        <rFont val="Times New Roman"/>
        <family val="1"/>
      </rPr>
      <t xml:space="preserve">  ООО «ИТИ» - официальный партнёр ISUZU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Продажа и сервисное обслуживание
                                                                                                                                       Тел.  (495) 928-00-05, 8(499) 744-72-02
                                                                                                                                       117545,  г. Москва, ул. Дорожная, д. 3, кор.20
                                                                                                                                   Сайт: http://iti-com.ru;  E-mail: itigroup@iti-com.ru</t>
    </r>
  </si>
  <si>
    <r>
      <t xml:space="preserve">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                             </t>
    </r>
    <r>
      <rPr>
        <b/>
        <sz val="14"/>
        <color indexed="8"/>
        <rFont val="Times New Roman"/>
        <family val="1"/>
      </rPr>
      <t xml:space="preserve">  ООО «ИТИ» - официальный партнёр ISUZU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  Продажа и сервисное обслуживание
                                                                                                                                           Тел. (495) 928-00-05, 8(499) 744-72-02
                                                                                                                                           117545,  г. Москва, ул. Дорожная, д. 3, кор.20
                                                                                                                                        Сайт: http://iti-com.ru;  E-mail: itigroup@iti-com.ru</t>
    </r>
  </si>
  <si>
    <r>
      <t xml:space="preserve">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                             </t>
    </r>
    <r>
      <rPr>
        <b/>
        <sz val="14"/>
        <color indexed="8"/>
        <rFont val="Times New Roman"/>
        <family val="1"/>
      </rPr>
      <t xml:space="preserve">  ООО «ИТИ» - официальный партнёр ISUZU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Продажа и сервисное обслуживание
                                                                                                                                 Тел.  (495) 928-00-05, 8(499) 744-72-02
                                                                                                                                117545,  г. Москва, ул. Дорожная, д. 3, кор.20
                                                                                                                           Сайт: http://iti-com.ru;  E-mail: itigroup@iti-com.ru</t>
    </r>
  </si>
  <si>
    <r>
      <t xml:space="preserve">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                             </t>
    </r>
    <r>
      <rPr>
        <b/>
        <sz val="14"/>
        <color indexed="8"/>
        <rFont val="Times New Roman"/>
        <family val="1"/>
      </rPr>
      <t xml:space="preserve">  ООО «ИТИ» - официальный партнёр ISUZU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Продажа и сервисное обслуживание
                                                                                                                                       Тел. (495) 928-00-05, 8(499) 744-72-02
                                                                                                                                       117545,  г. Москва, ул. Дорожная, д. 3, кор.20
                                                                                                                                 Сайт: http://iti-com.ru;  E-mail: itigroup@iti-com.ru</t>
    </r>
  </si>
  <si>
    <r>
      <t xml:space="preserve">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               </t>
    </r>
    <r>
      <rPr>
        <b/>
        <sz val="14"/>
        <color indexed="8"/>
        <rFont val="Times New Roman"/>
        <family val="1"/>
      </rPr>
      <t xml:space="preserve"> ООО «ИТИ» - официальный партнёр ISUZU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Продажа и сервисное обслуживание
                                                                                                                       Тел. (495) 928-00-05, 8(499) 744-72-02
                                                                                                                       117545,  г. Москва, ул. Дорожная, д. 3, кор.20
                                                                                                                   Сайт: http://iti-com.ru;  E-mail: itigroup@iti-com.ru</t>
    </r>
  </si>
  <si>
    <r>
      <t xml:space="preserve">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               </t>
    </r>
    <r>
      <rPr>
        <b/>
        <sz val="14"/>
        <color indexed="8"/>
        <rFont val="Times New Roman"/>
        <family val="1"/>
      </rPr>
      <t xml:space="preserve"> ООО «ИТИ» - официальный партнёр ISUZU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Продажа и сервисное обслуживание
                                                                                                                                                        Тел. (495) 928-00-05, 8(499) 744-72-02
                                                                                                                                                        117545,  г. Москва, ул. Дорожная, д. 3, кор.20
                                                                                                                                                     Сайт: http://iti-com.ru;  E-mail: itigroup@iti-com.ru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</si>
</sst>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 ₽&quot;"/>
    <numFmt numFmtId="167" formatCode="#,##0.0"/>
    <numFmt numFmtId="168" formatCode="#,##0&quot;р.&quot;"/>
  </numFmts>
  <fonts count="42"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10" xfId="33" applyFont="1" applyBorder="1" applyAlignment="1">
      <alignment horizontal="left" vertical="center"/>
      <protection/>
    </xf>
    <xf numFmtId="0" fontId="1" fillId="0" borderId="11" xfId="33" applyFont="1" applyBorder="1" applyAlignment="1">
      <alignment horizontal="center" vertical="center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12" xfId="33" applyFont="1" applyBorder="1" applyAlignment="1">
      <alignment horizontal="left" vertical="center"/>
      <protection/>
    </xf>
    <xf numFmtId="0" fontId="1" fillId="33" borderId="12" xfId="33" applyFont="1" applyFill="1" applyBorder="1" applyAlignment="1">
      <alignment horizontal="center" vertical="center"/>
      <protection/>
    </xf>
    <xf numFmtId="166" fontId="2" fillId="0" borderId="12" xfId="33" applyNumberFormat="1" applyBorder="1" applyAlignment="1">
      <alignment horizontal="center" vertical="center"/>
      <protection/>
    </xf>
    <xf numFmtId="0" fontId="1" fillId="0" borderId="13" xfId="33" applyFont="1" applyBorder="1" applyAlignment="1">
      <alignment horizontal="left" vertical="center"/>
      <protection/>
    </xf>
    <xf numFmtId="0" fontId="1" fillId="33" borderId="13" xfId="33" applyFont="1" applyFill="1" applyBorder="1" applyAlignment="1">
      <alignment horizontal="center" vertical="center"/>
      <protection/>
    </xf>
    <xf numFmtId="167" fontId="2" fillId="0" borderId="13" xfId="33" applyNumberFormat="1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1" fillId="0" borderId="14" xfId="33" applyFont="1" applyBorder="1" applyAlignment="1">
      <alignment horizontal="left" vertical="center"/>
      <protection/>
    </xf>
    <xf numFmtId="0" fontId="1" fillId="33" borderId="14" xfId="33" applyFont="1" applyFill="1" applyBorder="1" applyAlignment="1">
      <alignment horizontal="center" vertical="center"/>
      <protection/>
    </xf>
    <xf numFmtId="166" fontId="2" fillId="0" borderId="14" xfId="33" applyNumberFormat="1" applyBorder="1" applyAlignment="1">
      <alignment horizontal="center" vertical="center"/>
      <protection/>
    </xf>
    <xf numFmtId="0" fontId="1" fillId="33" borderId="10" xfId="33" applyFont="1" applyFill="1" applyBorder="1" applyAlignment="1">
      <alignment horizontal="center" vertical="center"/>
      <protection/>
    </xf>
    <xf numFmtId="166" fontId="2" fillId="0" borderId="10" xfId="33" applyNumberFormat="1" applyBorder="1" applyAlignment="1">
      <alignment horizontal="center" vertical="center"/>
      <protection/>
    </xf>
    <xf numFmtId="0" fontId="1" fillId="0" borderId="15" xfId="33" applyFont="1" applyBorder="1" applyAlignment="1">
      <alignment horizontal="left" vertical="center"/>
      <protection/>
    </xf>
    <xf numFmtId="0" fontId="1" fillId="33" borderId="15" xfId="33" applyFont="1" applyFill="1" applyBorder="1" applyAlignment="1">
      <alignment horizontal="center" vertical="center"/>
      <protection/>
    </xf>
    <xf numFmtId="166" fontId="2" fillId="0" borderId="15" xfId="33" applyNumberFormat="1" applyBorder="1" applyAlignment="1">
      <alignment horizontal="center" vertical="center"/>
      <protection/>
    </xf>
    <xf numFmtId="0" fontId="2" fillId="0" borderId="16" xfId="33" applyBorder="1" applyAlignment="1">
      <alignment horizontal="center" vertical="center"/>
      <protection/>
    </xf>
    <xf numFmtId="0" fontId="2" fillId="0" borderId="0" xfId="33" applyAlignment="1">
      <alignment horizontal="center" vertical="center"/>
      <protection/>
    </xf>
    <xf numFmtId="168" fontId="2" fillId="0" borderId="0" xfId="33" applyNumberFormat="1" applyAlignment="1">
      <alignment horizontal="center" vertical="center"/>
      <protection/>
    </xf>
    <xf numFmtId="168" fontId="1" fillId="0" borderId="0" xfId="33" applyNumberFormat="1" applyFont="1" applyAlignment="1">
      <alignment horizontal="center" vertical="center"/>
      <protection/>
    </xf>
    <xf numFmtId="0" fontId="2" fillId="0" borderId="17" xfId="33" applyBorder="1">
      <alignment/>
      <protection/>
    </xf>
    <xf numFmtId="0" fontId="1" fillId="0" borderId="18" xfId="33" applyFont="1" applyBorder="1" applyAlignment="1">
      <alignment horizontal="left" vertical="center"/>
      <protection/>
    </xf>
    <xf numFmtId="0" fontId="2" fillId="0" borderId="19" xfId="33" applyBorder="1" applyAlignment="1">
      <alignment vertical="center" wrapText="1"/>
      <protection/>
    </xf>
    <xf numFmtId="0" fontId="2" fillId="0" borderId="12" xfId="33" applyBorder="1" applyAlignment="1">
      <alignment horizontal="center" vertical="center" wrapText="1"/>
      <protection/>
    </xf>
    <xf numFmtId="0" fontId="2" fillId="0" borderId="12" xfId="33" applyBorder="1" applyAlignment="1">
      <alignment horizontal="center" vertical="center"/>
      <protection/>
    </xf>
    <xf numFmtId="166" fontId="2" fillId="0" borderId="20" xfId="33" applyNumberFormat="1" applyBorder="1" applyAlignment="1">
      <alignment horizontal="center" vertical="center"/>
      <protection/>
    </xf>
    <xf numFmtId="166" fontId="2" fillId="0" borderId="21" xfId="33" applyNumberFormat="1" applyBorder="1" applyAlignment="1">
      <alignment horizontal="center" vertical="center"/>
      <protection/>
    </xf>
    <xf numFmtId="166" fontId="2" fillId="0" borderId="22" xfId="33" applyNumberFormat="1" applyBorder="1" applyAlignment="1">
      <alignment horizontal="center" vertical="center"/>
      <protection/>
    </xf>
    <xf numFmtId="166" fontId="2" fillId="0" borderId="23" xfId="33" applyNumberFormat="1" applyBorder="1" applyAlignment="1">
      <alignment horizontal="center" vertical="center"/>
      <protection/>
    </xf>
    <xf numFmtId="0" fontId="2" fillId="0" borderId="24" xfId="33" applyBorder="1" applyAlignment="1">
      <alignment vertical="center" wrapText="1"/>
      <protection/>
    </xf>
    <xf numFmtId="0" fontId="0" fillId="0" borderId="13" xfId="0" applyBorder="1" applyAlignment="1">
      <alignment horizontal="center"/>
    </xf>
    <xf numFmtId="166" fontId="2" fillId="0" borderId="25" xfId="33" applyNumberFormat="1" applyBorder="1" applyAlignment="1">
      <alignment horizontal="center" vertical="center"/>
      <protection/>
    </xf>
    <xf numFmtId="166" fontId="2" fillId="0" borderId="19" xfId="33" applyNumberFormat="1" applyBorder="1" applyAlignment="1">
      <alignment horizontal="center" vertical="center"/>
      <protection/>
    </xf>
    <xf numFmtId="166" fontId="2" fillId="0" borderId="13" xfId="33" applyNumberFormat="1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 wrapText="1"/>
      <protection/>
    </xf>
    <xf numFmtId="0" fontId="0" fillId="0" borderId="24" xfId="0" applyBorder="1" applyAlignment="1">
      <alignment wrapText="1"/>
    </xf>
    <xf numFmtId="0" fontId="2" fillId="0" borderId="26" xfId="33" applyBorder="1" applyAlignment="1">
      <alignment vertical="center" wrapText="1"/>
      <protection/>
    </xf>
    <xf numFmtId="0" fontId="2" fillId="0" borderId="15" xfId="33" applyBorder="1" applyAlignment="1">
      <alignment horizontal="center" vertical="center" wrapText="1"/>
      <protection/>
    </xf>
    <xf numFmtId="0" fontId="2" fillId="0" borderId="15" xfId="33" applyBorder="1" applyAlignment="1">
      <alignment horizontal="center" vertical="center"/>
      <protection/>
    </xf>
    <xf numFmtId="166" fontId="2" fillId="0" borderId="27" xfId="33" applyNumberFormat="1" applyBorder="1" applyAlignment="1">
      <alignment horizontal="center" vertical="center"/>
      <protection/>
    </xf>
    <xf numFmtId="166" fontId="2" fillId="0" borderId="28" xfId="33" applyNumberFormat="1" applyBorder="1" applyAlignment="1">
      <alignment horizontal="center" vertical="center"/>
      <protection/>
    </xf>
    <xf numFmtId="0" fontId="2" fillId="0" borderId="0" xfId="33">
      <alignment/>
      <protection/>
    </xf>
    <xf numFmtId="0" fontId="1" fillId="0" borderId="29" xfId="33" applyFont="1" applyBorder="1" applyAlignment="1">
      <alignment horizontal="left" vertical="center"/>
      <protection/>
    </xf>
    <xf numFmtId="0" fontId="1" fillId="0" borderId="30" xfId="33" applyFont="1" applyBorder="1" applyAlignment="1">
      <alignment horizontal="center" vertical="center"/>
      <protection/>
    </xf>
    <xf numFmtId="0" fontId="1" fillId="0" borderId="29" xfId="33" applyFont="1" applyBorder="1" applyAlignment="1">
      <alignment horizontal="center" vertical="center"/>
      <protection/>
    </xf>
    <xf numFmtId="0" fontId="1" fillId="0" borderId="18" xfId="33" applyFont="1" applyBorder="1" applyAlignment="1">
      <alignment horizontal="center" vertical="center"/>
      <protection/>
    </xf>
    <xf numFmtId="168" fontId="2" fillId="0" borderId="12" xfId="33" applyNumberFormat="1" applyBorder="1" applyAlignment="1">
      <alignment horizontal="center" vertical="center"/>
      <protection/>
    </xf>
    <xf numFmtId="168" fontId="2" fillId="0" borderId="13" xfId="33" applyNumberFormat="1" applyBorder="1" applyAlignment="1">
      <alignment horizontal="center" vertical="center"/>
      <protection/>
    </xf>
    <xf numFmtId="168" fontId="2" fillId="0" borderId="15" xfId="33" applyNumberFormat="1" applyBorder="1" applyAlignment="1">
      <alignment horizontal="center" vertical="center"/>
      <protection/>
    </xf>
    <xf numFmtId="0" fontId="2" fillId="0" borderId="10" xfId="33" applyBorder="1">
      <alignment/>
      <protection/>
    </xf>
    <xf numFmtId="168" fontId="2" fillId="0" borderId="10" xfId="33" applyNumberFormat="1" applyBorder="1" applyAlignment="1">
      <alignment horizontal="center" vertical="center"/>
      <protection/>
    </xf>
    <xf numFmtId="0" fontId="2" fillId="0" borderId="22" xfId="33" applyBorder="1" applyAlignment="1">
      <alignment vertical="center"/>
      <protection/>
    </xf>
    <xf numFmtId="0" fontId="2" fillId="0" borderId="22" xfId="33" applyBorder="1" applyAlignment="1">
      <alignment horizontal="center" vertical="center" wrapText="1"/>
      <protection/>
    </xf>
    <xf numFmtId="0" fontId="2" fillId="0" borderId="22" xfId="33" applyBorder="1" applyAlignment="1">
      <alignment horizontal="center" vertical="center"/>
      <protection/>
    </xf>
    <xf numFmtId="168" fontId="2" fillId="0" borderId="21" xfId="33" applyNumberFormat="1" applyBorder="1" applyAlignment="1">
      <alignment horizontal="center" vertical="center"/>
      <protection/>
    </xf>
    <xf numFmtId="168" fontId="2" fillId="0" borderId="31" xfId="33" applyNumberFormat="1" applyBorder="1" applyAlignment="1">
      <alignment horizontal="center" vertical="center"/>
      <protection/>
    </xf>
    <xf numFmtId="0" fontId="2" fillId="0" borderId="13" xfId="33" applyBorder="1" applyAlignment="1">
      <alignment vertical="center"/>
      <protection/>
    </xf>
    <xf numFmtId="168" fontId="4" fillId="0" borderId="24" xfId="33" applyNumberFormat="1" applyFont="1" applyBorder="1" applyAlignment="1">
      <alignment horizontal="center" vertical="center"/>
      <protection/>
    </xf>
    <xf numFmtId="168" fontId="2" fillId="0" borderId="32" xfId="33" applyNumberFormat="1" applyBorder="1" applyAlignment="1">
      <alignment horizontal="center" vertical="center"/>
      <protection/>
    </xf>
    <xf numFmtId="168" fontId="2" fillId="0" borderId="24" xfId="33" applyNumberFormat="1" applyBorder="1" applyAlignment="1">
      <alignment horizontal="center" vertical="center"/>
      <protection/>
    </xf>
    <xf numFmtId="0" fontId="2" fillId="0" borderId="13" xfId="33" applyBorder="1" applyAlignment="1">
      <alignment horizontal="left" vertical="center"/>
      <protection/>
    </xf>
    <xf numFmtId="0" fontId="2" fillId="0" borderId="13" xfId="33" applyBorder="1" applyAlignment="1">
      <alignment horizontal="left" vertical="center" wrapText="1"/>
      <protection/>
    </xf>
    <xf numFmtId="0" fontId="2" fillId="0" borderId="14" xfId="33" applyBorder="1" applyAlignment="1">
      <alignment horizontal="left" vertical="center"/>
      <protection/>
    </xf>
    <xf numFmtId="0" fontId="2" fillId="0" borderId="14" xfId="33" applyBorder="1" applyAlignment="1">
      <alignment horizontal="center" vertical="center" wrapText="1"/>
      <protection/>
    </xf>
    <xf numFmtId="0" fontId="2" fillId="0" borderId="14" xfId="33" applyBorder="1" applyAlignment="1">
      <alignment horizontal="center" vertical="center"/>
      <protection/>
    </xf>
    <xf numFmtId="168" fontId="2" fillId="0" borderId="33" xfId="33" applyNumberFormat="1" applyBorder="1" applyAlignment="1">
      <alignment horizontal="center" vertical="center"/>
      <protection/>
    </xf>
    <xf numFmtId="0" fontId="2" fillId="0" borderId="15" xfId="33" applyBorder="1" applyAlignment="1">
      <alignment horizontal="left" vertical="center"/>
      <protection/>
    </xf>
    <xf numFmtId="168" fontId="2" fillId="0" borderId="26" xfId="33" applyNumberFormat="1" applyBorder="1" applyAlignment="1">
      <alignment horizontal="center" vertical="center"/>
      <protection/>
    </xf>
    <xf numFmtId="168" fontId="2" fillId="0" borderId="30" xfId="33" applyNumberFormat="1" applyBorder="1" applyAlignment="1">
      <alignment horizontal="center" vertical="center"/>
      <protection/>
    </xf>
    <xf numFmtId="0" fontId="2" fillId="0" borderId="16" xfId="33" applyBorder="1">
      <alignment/>
      <protection/>
    </xf>
    <xf numFmtId="0" fontId="2" fillId="0" borderId="28" xfId="33" applyBorder="1">
      <alignment/>
      <protection/>
    </xf>
    <xf numFmtId="0" fontId="2" fillId="0" borderId="34" xfId="33" applyBorder="1">
      <alignment/>
      <protection/>
    </xf>
    <xf numFmtId="0" fontId="2" fillId="0" borderId="30" xfId="33" applyBorder="1">
      <alignment/>
      <protection/>
    </xf>
    <xf numFmtId="0" fontId="1" fillId="0" borderId="35" xfId="33" applyFont="1" applyBorder="1" applyAlignment="1">
      <alignment horizontal="center" vertical="center"/>
      <protection/>
    </xf>
    <xf numFmtId="0" fontId="1" fillId="0" borderId="16" xfId="33" applyFont="1" applyBorder="1" applyAlignment="1">
      <alignment horizontal="left" vertical="center"/>
      <protection/>
    </xf>
    <xf numFmtId="0" fontId="2" fillId="0" borderId="12" xfId="33" applyBorder="1" applyAlignment="1">
      <alignment vertical="center"/>
      <protection/>
    </xf>
    <xf numFmtId="168" fontId="2" fillId="0" borderId="19" xfId="33" applyNumberFormat="1" applyBorder="1" applyAlignment="1">
      <alignment horizontal="center" vertical="center"/>
      <protection/>
    </xf>
    <xf numFmtId="0" fontId="2" fillId="0" borderId="14" xfId="33" applyBorder="1" applyAlignment="1">
      <alignment horizontal="left" vertical="center" wrapText="1"/>
      <protection/>
    </xf>
    <xf numFmtId="168" fontId="2" fillId="0" borderId="17" xfId="33" applyNumberFormat="1" applyBorder="1" applyAlignment="1">
      <alignment horizontal="center" vertical="center"/>
      <protection/>
    </xf>
    <xf numFmtId="0" fontId="1" fillId="0" borderId="17" xfId="33" applyFont="1" applyBorder="1" applyAlignment="1">
      <alignment horizontal="center" vertical="center"/>
      <protection/>
    </xf>
    <xf numFmtId="0" fontId="2" fillId="0" borderId="23" xfId="33" applyBorder="1" applyAlignment="1">
      <alignment horizontal="center" vertical="center"/>
      <protection/>
    </xf>
    <xf numFmtId="168" fontId="2" fillId="0" borderId="22" xfId="33" applyNumberFormat="1" applyBorder="1" applyAlignment="1">
      <alignment horizontal="center" vertical="center"/>
      <protection/>
    </xf>
    <xf numFmtId="0" fontId="2" fillId="0" borderId="25" xfId="33" applyBorder="1" applyAlignment="1">
      <alignment horizontal="center" vertical="center"/>
      <protection/>
    </xf>
    <xf numFmtId="168" fontId="4" fillId="0" borderId="13" xfId="33" applyNumberFormat="1" applyFont="1" applyBorder="1" applyAlignment="1">
      <alignment horizontal="center" vertical="center"/>
      <protection/>
    </xf>
    <xf numFmtId="0" fontId="2" fillId="0" borderId="25" xfId="33" applyBorder="1" applyAlignment="1">
      <alignment horizontal="center"/>
      <protection/>
    </xf>
    <xf numFmtId="0" fontId="2" fillId="0" borderId="13" xfId="33" applyBorder="1" applyAlignment="1">
      <alignment horizontal="center"/>
      <protection/>
    </xf>
    <xf numFmtId="0" fontId="2" fillId="0" borderId="27" xfId="33" applyBorder="1" applyAlignment="1">
      <alignment horizontal="center" vertical="center"/>
      <protection/>
    </xf>
    <xf numFmtId="0" fontId="2" fillId="0" borderId="18" xfId="33" applyBorder="1" applyAlignment="1">
      <alignment horizontal="center"/>
      <protection/>
    </xf>
    <xf numFmtId="167" fontId="2" fillId="0" borderId="24" xfId="33" applyNumberFormat="1" applyBorder="1" applyAlignment="1">
      <alignment horizontal="center" vertical="center"/>
      <protection/>
    </xf>
    <xf numFmtId="168" fontId="2" fillId="0" borderId="35" xfId="33" applyNumberFormat="1" applyBorder="1" applyAlignment="1">
      <alignment horizontal="center" vertical="center"/>
      <protection/>
    </xf>
    <xf numFmtId="168" fontId="2" fillId="0" borderId="20" xfId="33" applyNumberFormat="1" applyBorder="1" applyAlignment="1">
      <alignment horizontal="center" vertical="center"/>
      <protection/>
    </xf>
    <xf numFmtId="0" fontId="2" fillId="0" borderId="13" xfId="33" applyBorder="1" applyAlignment="1">
      <alignment vertical="center" wrapText="1"/>
      <protection/>
    </xf>
    <xf numFmtId="168" fontId="2" fillId="0" borderId="29" xfId="33" applyNumberFormat="1" applyBorder="1" applyAlignment="1">
      <alignment horizontal="center" vertical="center"/>
      <protection/>
    </xf>
    <xf numFmtId="168" fontId="2" fillId="0" borderId="36" xfId="33" applyNumberFormat="1" applyBorder="1" applyAlignment="1">
      <alignment horizontal="center" vertical="center"/>
      <protection/>
    </xf>
    <xf numFmtId="0" fontId="0" fillId="0" borderId="17" xfId="0" applyBorder="1" applyAlignment="1">
      <alignment vertical="center" textRotation="90" wrapText="1"/>
    </xf>
    <xf numFmtId="0" fontId="2" fillId="0" borderId="21" xfId="33" applyBorder="1" applyAlignment="1">
      <alignment horizontal="center" vertical="center"/>
      <protection/>
    </xf>
    <xf numFmtId="168" fontId="2" fillId="0" borderId="23" xfId="33" applyNumberFormat="1" applyBorder="1" applyAlignment="1">
      <alignment horizontal="center" vertical="center"/>
      <protection/>
    </xf>
    <xf numFmtId="0" fontId="2" fillId="0" borderId="24" xfId="33" applyBorder="1" applyAlignment="1">
      <alignment horizontal="center" vertical="center"/>
      <protection/>
    </xf>
    <xf numFmtId="168" fontId="2" fillId="0" borderId="37" xfId="33" applyNumberForma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2" fillId="0" borderId="33" xfId="33" applyBorder="1" applyAlignment="1">
      <alignment horizontal="center" vertical="center"/>
      <protection/>
    </xf>
    <xf numFmtId="0" fontId="2" fillId="0" borderId="12" xfId="33" applyBorder="1" applyAlignment="1">
      <alignment horizontal="left" vertical="center"/>
      <protection/>
    </xf>
    <xf numFmtId="0" fontId="2" fillId="0" borderId="19" xfId="33" applyBorder="1" applyAlignment="1">
      <alignment horizontal="center" vertical="center"/>
      <protection/>
    </xf>
    <xf numFmtId="0" fontId="2" fillId="0" borderId="26" xfId="33" applyBorder="1" applyAlignment="1">
      <alignment horizontal="center" vertical="center"/>
      <protection/>
    </xf>
    <xf numFmtId="0" fontId="1" fillId="0" borderId="38" xfId="33" applyFont="1" applyBorder="1" applyAlignment="1">
      <alignment horizontal="left" vertical="center"/>
      <protection/>
    </xf>
    <xf numFmtId="168" fontId="2" fillId="0" borderId="14" xfId="33" applyNumberFormat="1" applyBorder="1" applyAlignment="1">
      <alignment horizontal="center" vertical="center"/>
      <protection/>
    </xf>
    <xf numFmtId="0" fontId="1" fillId="0" borderId="26" xfId="33" applyFont="1" applyBorder="1" applyAlignment="1">
      <alignment horizontal="left" vertical="center"/>
      <protection/>
    </xf>
    <xf numFmtId="0" fontId="1" fillId="0" borderId="35" xfId="33" applyFont="1" applyBorder="1" applyAlignment="1">
      <alignment horizontal="left" vertical="center"/>
      <protection/>
    </xf>
    <xf numFmtId="0" fontId="2" fillId="0" borderId="31" xfId="33" applyBorder="1" applyAlignment="1">
      <alignment horizontal="center" vertical="center"/>
      <protection/>
    </xf>
    <xf numFmtId="0" fontId="2" fillId="0" borderId="37" xfId="33" applyBorder="1" applyAlignment="1">
      <alignment horizontal="center" vertical="center"/>
      <protection/>
    </xf>
    <xf numFmtId="166" fontId="2" fillId="0" borderId="39" xfId="33" applyNumberFormat="1" applyBorder="1" applyAlignment="1">
      <alignment horizontal="center" vertical="center"/>
      <protection/>
    </xf>
    <xf numFmtId="166" fontId="1" fillId="0" borderId="13" xfId="33" applyNumberFormat="1" applyFont="1" applyBorder="1" applyAlignment="1">
      <alignment vertical="center"/>
      <protection/>
    </xf>
    <xf numFmtId="166" fontId="1" fillId="0" borderId="25" xfId="33" applyNumberFormat="1" applyFont="1" applyBorder="1" applyAlignment="1">
      <alignment vertical="center"/>
      <protection/>
    </xf>
    <xf numFmtId="166" fontId="2" fillId="0" borderId="13" xfId="33" applyNumberFormat="1" applyBorder="1" applyAlignment="1">
      <alignment horizontal="center"/>
      <protection/>
    </xf>
    <xf numFmtId="0" fontId="2" fillId="0" borderId="40" xfId="33" applyBorder="1" applyAlignment="1">
      <alignment horizontal="center" vertical="center"/>
      <protection/>
    </xf>
    <xf numFmtId="0" fontId="2" fillId="0" borderId="36" xfId="33" applyBorder="1" applyAlignment="1">
      <alignment horizontal="center" vertical="center"/>
      <protection/>
    </xf>
    <xf numFmtId="0" fontId="0" fillId="0" borderId="17" xfId="0" applyBorder="1" applyAlignment="1">
      <alignment vertical="center" textRotation="90"/>
    </xf>
    <xf numFmtId="166" fontId="2" fillId="0" borderId="37" xfId="33" applyNumberFormat="1" applyBorder="1" applyAlignment="1">
      <alignment horizontal="center" vertical="center"/>
      <protection/>
    </xf>
    <xf numFmtId="166" fontId="2" fillId="0" borderId="40" xfId="33" applyNumberFormat="1" applyBorder="1" applyAlignment="1">
      <alignment horizontal="center" vertical="center"/>
      <protection/>
    </xf>
    <xf numFmtId="166" fontId="2" fillId="0" borderId="32" xfId="33" applyNumberFormat="1" applyBorder="1" applyAlignment="1">
      <alignment horizontal="center" vertical="center"/>
      <protection/>
    </xf>
    <xf numFmtId="0" fontId="2" fillId="0" borderId="24" xfId="33" applyBorder="1" applyAlignment="1">
      <alignment horizontal="left" vertical="center"/>
      <protection/>
    </xf>
    <xf numFmtId="0" fontId="2" fillId="0" borderId="21" xfId="33" applyBorder="1" applyAlignment="1">
      <alignment vertical="center"/>
      <protection/>
    </xf>
    <xf numFmtId="0" fontId="2" fillId="0" borderId="21" xfId="33" applyBorder="1" applyAlignment="1">
      <alignment horizontal="center" vertical="center" wrapText="1"/>
      <protection/>
    </xf>
    <xf numFmtId="0" fontId="2" fillId="0" borderId="24" xfId="33" applyBorder="1" applyAlignment="1">
      <alignment vertical="center"/>
      <protection/>
    </xf>
    <xf numFmtId="0" fontId="0" fillId="0" borderId="0" xfId="0" applyAlignment="1">
      <alignment wrapText="1"/>
    </xf>
    <xf numFmtId="0" fontId="2" fillId="0" borderId="26" xfId="33" applyBorder="1" applyAlignment="1">
      <alignment horizontal="left" vertical="center"/>
      <protection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0" fontId="1" fillId="34" borderId="10" xfId="33" applyFont="1" applyFill="1" applyBorder="1" applyAlignment="1">
      <alignment horizontal="center" vertical="center"/>
      <protection/>
    </xf>
    <xf numFmtId="0" fontId="1" fillId="34" borderId="35" xfId="33" applyFont="1" applyFill="1" applyBorder="1" applyAlignment="1">
      <alignment horizontal="center" vertical="center"/>
      <protection/>
    </xf>
    <xf numFmtId="0" fontId="2" fillId="34" borderId="24" xfId="33" applyFill="1" applyBorder="1" applyAlignment="1">
      <alignment horizontal="left" vertical="center"/>
      <protection/>
    </xf>
    <xf numFmtId="0" fontId="2" fillId="34" borderId="24" xfId="33" applyFill="1" applyBorder="1" applyAlignment="1">
      <alignment horizontal="center" vertical="center"/>
      <protection/>
    </xf>
    <xf numFmtId="0" fontId="2" fillId="34" borderId="13" xfId="33" applyFill="1" applyBorder="1" applyAlignment="1">
      <alignment horizontal="center" vertical="center"/>
      <protection/>
    </xf>
    <xf numFmtId="168" fontId="2" fillId="34" borderId="13" xfId="33" applyNumberFormat="1" applyFill="1" applyBorder="1" applyAlignment="1">
      <alignment horizontal="center" vertical="center"/>
      <protection/>
    </xf>
    <xf numFmtId="0" fontId="2" fillId="34" borderId="37" xfId="33" applyFill="1" applyBorder="1" applyAlignment="1">
      <alignment horizontal="center" vertical="center"/>
      <protection/>
    </xf>
    <xf numFmtId="166" fontId="2" fillId="35" borderId="32" xfId="33" applyNumberFormat="1" applyFill="1" applyBorder="1" applyAlignment="1">
      <alignment horizontal="center" vertical="center"/>
      <protection/>
    </xf>
    <xf numFmtId="0" fontId="1" fillId="34" borderId="28" xfId="33" applyFont="1" applyFill="1" applyBorder="1">
      <alignment/>
      <protection/>
    </xf>
    <xf numFmtId="0" fontId="1" fillId="36" borderId="12" xfId="33" applyFont="1" applyFill="1" applyBorder="1" applyAlignment="1">
      <alignment horizontal="center" vertical="center"/>
      <protection/>
    </xf>
    <xf numFmtId="0" fontId="1" fillId="36" borderId="13" xfId="33" applyFont="1" applyFill="1" applyBorder="1" applyAlignment="1">
      <alignment horizontal="center" vertical="center"/>
      <protection/>
    </xf>
    <xf numFmtId="0" fontId="1" fillId="36" borderId="15" xfId="33" applyFont="1" applyFill="1" applyBorder="1" applyAlignment="1">
      <alignment horizontal="center" vertical="center"/>
      <protection/>
    </xf>
    <xf numFmtId="0" fontId="2" fillId="35" borderId="0" xfId="33" applyFill="1" applyAlignment="1">
      <alignment horizontal="center" vertical="center"/>
      <protection/>
    </xf>
    <xf numFmtId="0" fontId="1" fillId="36" borderId="10" xfId="33" applyFont="1" applyFill="1" applyBorder="1" applyAlignment="1">
      <alignment horizontal="center" vertical="center"/>
      <protection/>
    </xf>
    <xf numFmtId="0" fontId="1" fillId="36" borderId="14" xfId="33" applyFont="1" applyFill="1" applyBorder="1" applyAlignment="1">
      <alignment horizontal="center" vertical="center"/>
      <protection/>
    </xf>
    <xf numFmtId="0" fontId="2" fillId="0" borderId="29" xfId="33" applyBorder="1" applyAlignment="1">
      <alignment horizontal="left" vertical="center" wrapText="1"/>
      <protection/>
    </xf>
    <xf numFmtId="0" fontId="1" fillId="0" borderId="10" xfId="33" applyFont="1" applyBorder="1" applyAlignment="1">
      <alignment horizontal="left" vertical="top" wrapText="1"/>
      <protection/>
    </xf>
    <xf numFmtId="0" fontId="1" fillId="0" borderId="41" xfId="33" applyFont="1" applyBorder="1" applyAlignment="1">
      <alignment horizontal="center" vertical="center"/>
      <protection/>
    </xf>
    <xf numFmtId="0" fontId="1" fillId="0" borderId="18" xfId="33" applyFont="1" applyBorder="1" applyAlignment="1">
      <alignment horizontal="left" vertical="center"/>
      <protection/>
    </xf>
    <xf numFmtId="0" fontId="1" fillId="0" borderId="10" xfId="33" applyFont="1" applyBorder="1" applyAlignment="1">
      <alignment horizontal="center" vertical="center"/>
      <protection/>
    </xf>
    <xf numFmtId="166" fontId="2" fillId="0" borderId="13" xfId="33" applyNumberFormat="1" applyBorder="1" applyAlignment="1">
      <alignment horizontal="center" vertical="center"/>
      <protection/>
    </xf>
    <xf numFmtId="0" fontId="1" fillId="0" borderId="41" xfId="33" applyFont="1" applyBorder="1" applyAlignment="1">
      <alignment horizontal="left" vertical="center"/>
      <protection/>
    </xf>
    <xf numFmtId="0" fontId="1" fillId="0" borderId="35" xfId="33" applyFont="1" applyBorder="1" applyAlignment="1">
      <alignment horizontal="left" vertical="center" wrapText="1"/>
      <protection/>
    </xf>
    <xf numFmtId="0" fontId="1" fillId="0" borderId="42" xfId="33" applyFont="1" applyBorder="1" applyAlignment="1">
      <alignment horizontal="left" vertical="center" wrapText="1"/>
      <protection/>
    </xf>
    <xf numFmtId="0" fontId="1" fillId="0" borderId="11" xfId="33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center" vertical="center" textRotation="90" wrapText="1"/>
    </xf>
    <xf numFmtId="0" fontId="1" fillId="0" borderId="10" xfId="33" applyFont="1" applyBorder="1" applyAlignment="1">
      <alignment horizontal="left" vertical="center"/>
      <protection/>
    </xf>
    <xf numFmtId="0" fontId="2" fillId="0" borderId="18" xfId="33" applyBorder="1" applyAlignment="1">
      <alignment horizontal="left" vertical="center" wrapText="1"/>
      <protection/>
    </xf>
    <xf numFmtId="0" fontId="1" fillId="0" borderId="16" xfId="33" applyFont="1" applyBorder="1" applyAlignment="1">
      <alignment horizontal="left" vertical="center"/>
      <protection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35" xfId="33" applyFont="1" applyBorder="1" applyAlignment="1">
      <alignment horizontal="center" vertical="center"/>
      <protection/>
    </xf>
    <xf numFmtId="0" fontId="1" fillId="0" borderId="38" xfId="33" applyFont="1" applyBorder="1" applyAlignment="1">
      <alignment horizontal="center" vertical="center"/>
      <protection/>
    </xf>
    <xf numFmtId="0" fontId="1" fillId="0" borderId="28" xfId="33" applyFont="1" applyBorder="1" applyAlignment="1">
      <alignment horizontal="left" vertical="center"/>
      <protection/>
    </xf>
    <xf numFmtId="166" fontId="1" fillId="0" borderId="10" xfId="33" applyNumberFormat="1" applyFont="1" applyBorder="1" applyAlignment="1">
      <alignment horizontal="center" vertical="center"/>
      <protection/>
    </xf>
    <xf numFmtId="0" fontId="2" fillId="0" borderId="0" xfId="33" applyBorder="1">
      <alignment/>
      <protection/>
    </xf>
    <xf numFmtId="0" fontId="2" fillId="0" borderId="0" xfId="33" applyBorder="1" applyAlignment="1">
      <alignment horizontal="left" vertical="center" wrapText="1"/>
      <protection/>
    </xf>
    <xf numFmtId="0" fontId="2" fillId="0" borderId="43" xfId="33" applyBorder="1" applyAlignment="1">
      <alignment vertical="center"/>
      <protection/>
    </xf>
    <xf numFmtId="0" fontId="2" fillId="0" borderId="44" xfId="33" applyBorder="1" applyAlignment="1">
      <alignment horizontal="center" vertical="center"/>
      <protection/>
    </xf>
    <xf numFmtId="0" fontId="2" fillId="0" borderId="45" xfId="33" applyBorder="1" applyAlignment="1">
      <alignment horizontal="center" vertical="center"/>
      <protection/>
    </xf>
    <xf numFmtId="168" fontId="2" fillId="0" borderId="44" xfId="33" applyNumberFormat="1" applyBorder="1" applyAlignment="1">
      <alignment horizontal="center" vertical="center"/>
      <protection/>
    </xf>
    <xf numFmtId="168" fontId="2" fillId="0" borderId="46" xfId="33" applyNumberFormat="1" applyBorder="1" applyAlignment="1">
      <alignment horizontal="center" vertical="center"/>
      <protection/>
    </xf>
    <xf numFmtId="0" fontId="2" fillId="0" borderId="47" xfId="33" applyBorder="1" applyAlignment="1">
      <alignment vertical="center"/>
      <protection/>
    </xf>
    <xf numFmtId="0" fontId="2" fillId="0" borderId="47" xfId="33" applyBorder="1" applyAlignment="1">
      <alignment horizontal="left" vertical="center"/>
      <protection/>
    </xf>
    <xf numFmtId="0" fontId="2" fillId="0" borderId="47" xfId="33" applyBorder="1" applyAlignment="1">
      <alignment horizontal="left" vertical="center" wrapText="1"/>
      <protection/>
    </xf>
    <xf numFmtId="0" fontId="2" fillId="0" borderId="48" xfId="33" applyBorder="1" applyAlignment="1">
      <alignment horizontal="left" vertical="center"/>
      <protection/>
    </xf>
    <xf numFmtId="0" fontId="2" fillId="0" borderId="49" xfId="33" applyBorder="1" applyAlignment="1">
      <alignment horizontal="left" vertical="center"/>
      <protection/>
    </xf>
    <xf numFmtId="0" fontId="2" fillId="0" borderId="50" xfId="33" applyBorder="1" applyAlignment="1">
      <alignment horizontal="center" vertical="center" wrapText="1"/>
      <protection/>
    </xf>
    <xf numFmtId="0" fontId="2" fillId="0" borderId="51" xfId="33" applyBorder="1" applyAlignment="1">
      <alignment horizontal="center" vertical="center"/>
      <protection/>
    </xf>
    <xf numFmtId="168" fontId="2" fillId="0" borderId="50" xfId="33" applyNumberFormat="1" applyBorder="1" applyAlignment="1">
      <alignment horizontal="center" vertical="center"/>
      <protection/>
    </xf>
    <xf numFmtId="0" fontId="2" fillId="0" borderId="50" xfId="33" applyBorder="1" applyAlignment="1">
      <alignment horizontal="center" vertical="center"/>
      <protection/>
    </xf>
    <xf numFmtId="168" fontId="2" fillId="0" borderId="52" xfId="33" applyNumberFormat="1" applyBorder="1" applyAlignment="1">
      <alignment horizontal="center" vertical="center"/>
      <protection/>
    </xf>
    <xf numFmtId="0" fontId="1" fillId="0" borderId="16" xfId="33" applyFont="1" applyBorder="1" applyAlignment="1">
      <alignment horizontal="center" vertical="center"/>
      <protection/>
    </xf>
    <xf numFmtId="0" fontId="2" fillId="0" borderId="35" xfId="33" applyBorder="1">
      <alignment/>
      <protection/>
    </xf>
    <xf numFmtId="0" fontId="1" fillId="0" borderId="35" xfId="33" applyFont="1" applyBorder="1" applyAlignment="1">
      <alignment horizontal="left" vertical="center"/>
      <protection/>
    </xf>
    <xf numFmtId="168" fontId="2" fillId="0" borderId="45" xfId="33" applyNumberFormat="1" applyBorder="1" applyAlignment="1">
      <alignment horizontal="center" vertical="center"/>
      <protection/>
    </xf>
    <xf numFmtId="168" fontId="2" fillId="0" borderId="53" xfId="33" applyNumberFormat="1" applyBorder="1" applyAlignment="1">
      <alignment horizontal="center" vertical="center"/>
      <protection/>
    </xf>
    <xf numFmtId="0" fontId="1" fillId="0" borderId="54" xfId="33" applyFont="1" applyBorder="1" applyAlignment="1">
      <alignment horizontal="left" vertical="center" wrapText="1"/>
      <protection/>
    </xf>
    <xf numFmtId="0" fontId="3" fillId="0" borderId="55" xfId="0" applyFont="1" applyBorder="1" applyAlignment="1">
      <alignment horizontal="center" vertical="center" textRotation="90" wrapText="1"/>
    </xf>
    <xf numFmtId="0" fontId="3" fillId="0" borderId="56" xfId="0" applyFont="1" applyBorder="1" applyAlignment="1">
      <alignment horizontal="center" vertical="center" textRotation="90" wrapText="1"/>
    </xf>
    <xf numFmtId="0" fontId="3" fillId="0" borderId="57" xfId="0" applyFont="1" applyBorder="1" applyAlignment="1">
      <alignment horizontal="center" vertical="center" textRotation="90" wrapText="1"/>
    </xf>
    <xf numFmtId="0" fontId="2" fillId="0" borderId="0" xfId="33" applyBorder="1" applyAlignment="1">
      <alignment horizontal="center" vertical="center"/>
      <protection/>
    </xf>
    <xf numFmtId="168" fontId="2" fillId="0" borderId="0" xfId="33" applyNumberFormat="1" applyBorder="1" applyAlignment="1">
      <alignment horizontal="center" vertical="center"/>
      <protection/>
    </xf>
    <xf numFmtId="0" fontId="0" fillId="0" borderId="0" xfId="0" applyBorder="1" applyAlignment="1">
      <alignment vertical="center" textRotation="90"/>
    </xf>
    <xf numFmtId="0" fontId="2" fillId="0" borderId="44" xfId="33" applyBorder="1" applyAlignment="1">
      <alignment horizontal="center" vertical="center" wrapText="1"/>
      <protection/>
    </xf>
    <xf numFmtId="0" fontId="2" fillId="0" borderId="58" xfId="33" applyBorder="1" applyAlignment="1">
      <alignment horizontal="center" vertical="center"/>
      <protection/>
    </xf>
    <xf numFmtId="0" fontId="2" fillId="0" borderId="46" xfId="33" applyBorder="1" applyAlignment="1">
      <alignment horizontal="center" vertical="center"/>
      <protection/>
    </xf>
    <xf numFmtId="166" fontId="2" fillId="0" borderId="46" xfId="33" applyNumberFormat="1" applyBorder="1" applyAlignment="1">
      <alignment horizontal="center" vertical="center"/>
      <protection/>
    </xf>
    <xf numFmtId="166" fontId="2" fillId="0" borderId="44" xfId="33" applyNumberFormat="1" applyBorder="1" applyAlignment="1">
      <alignment horizontal="center" vertical="center"/>
      <protection/>
    </xf>
    <xf numFmtId="0" fontId="2" fillId="0" borderId="59" xfId="33" applyBorder="1" applyAlignment="1">
      <alignment horizontal="left" vertical="center"/>
      <protection/>
    </xf>
    <xf numFmtId="0" fontId="2" fillId="0" borderId="60" xfId="33" applyBorder="1" applyAlignment="1">
      <alignment horizontal="center" vertical="center"/>
      <protection/>
    </xf>
    <xf numFmtId="0" fontId="2" fillId="0" borderId="61" xfId="33" applyBorder="1" applyAlignment="1">
      <alignment horizontal="center" vertical="center"/>
      <protection/>
    </xf>
    <xf numFmtId="166" fontId="2" fillId="0" borderId="61" xfId="33" applyNumberFormat="1" applyBorder="1" applyAlignment="1">
      <alignment horizontal="center" vertical="center"/>
      <protection/>
    </xf>
    <xf numFmtId="166" fontId="2" fillId="0" borderId="50" xfId="33" applyNumberFormat="1" applyBorder="1" applyAlignment="1">
      <alignment horizontal="center" vertical="center"/>
      <protection/>
    </xf>
    <xf numFmtId="166" fontId="2" fillId="0" borderId="58" xfId="33" applyNumberFormat="1" applyBorder="1" applyAlignment="1">
      <alignment horizontal="center" vertical="center"/>
      <protection/>
    </xf>
    <xf numFmtId="166" fontId="2" fillId="0" borderId="24" xfId="33" applyNumberFormat="1" applyBorder="1" applyAlignment="1">
      <alignment horizontal="center" vertical="center"/>
      <protection/>
    </xf>
    <xf numFmtId="166" fontId="1" fillId="0" borderId="35" xfId="33" applyNumberFormat="1" applyFont="1" applyBorder="1" applyAlignment="1">
      <alignment horizontal="center" vertical="center"/>
      <protection/>
    </xf>
    <xf numFmtId="166" fontId="2" fillId="0" borderId="24" xfId="33" applyNumberFormat="1" applyBorder="1" applyAlignment="1">
      <alignment horizontal="center"/>
      <protection/>
    </xf>
    <xf numFmtId="166" fontId="2" fillId="0" borderId="60" xfId="33" applyNumberForma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542925</xdr:colOff>
      <xdr:row>0</xdr:row>
      <xdr:rowOff>161925</xdr:rowOff>
    </xdr:from>
    <xdr:to>
      <xdr:col>14</xdr:col>
      <xdr:colOff>695325</xdr:colOff>
      <xdr:row>0</xdr:row>
      <xdr:rowOff>847725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63325" y="161925"/>
          <a:ext cx="1638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0</xdr:row>
      <xdr:rowOff>342900</xdr:rowOff>
    </xdr:from>
    <xdr:to>
      <xdr:col>14</xdr:col>
      <xdr:colOff>85725</xdr:colOff>
      <xdr:row>0</xdr:row>
      <xdr:rowOff>857250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34290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180975</xdr:rowOff>
    </xdr:from>
    <xdr:to>
      <xdr:col>0</xdr:col>
      <xdr:colOff>1981200</xdr:colOff>
      <xdr:row>0</xdr:row>
      <xdr:rowOff>762000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80975"/>
          <a:ext cx="1895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666750</xdr:colOff>
      <xdr:row>0</xdr:row>
      <xdr:rowOff>323850</xdr:rowOff>
    </xdr:from>
    <xdr:to>
      <xdr:col>14</xdr:col>
      <xdr:colOff>390525</xdr:colOff>
      <xdr:row>0</xdr:row>
      <xdr:rowOff>838200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323850"/>
          <a:ext cx="1228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180975</xdr:rowOff>
    </xdr:from>
    <xdr:to>
      <xdr:col>0</xdr:col>
      <xdr:colOff>1981200</xdr:colOff>
      <xdr:row>0</xdr:row>
      <xdr:rowOff>762000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80975"/>
          <a:ext cx="1895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0</xdr:row>
      <xdr:rowOff>333375</xdr:rowOff>
    </xdr:from>
    <xdr:to>
      <xdr:col>14</xdr:col>
      <xdr:colOff>257175</xdr:colOff>
      <xdr:row>0</xdr:row>
      <xdr:rowOff>857250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333375"/>
          <a:ext cx="1228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180975</xdr:rowOff>
    </xdr:from>
    <xdr:to>
      <xdr:col>0</xdr:col>
      <xdr:colOff>1981200</xdr:colOff>
      <xdr:row>0</xdr:row>
      <xdr:rowOff>762000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80975"/>
          <a:ext cx="1895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0</xdr:row>
      <xdr:rowOff>238125</xdr:rowOff>
    </xdr:from>
    <xdr:to>
      <xdr:col>10</xdr:col>
      <xdr:colOff>695325</xdr:colOff>
      <xdr:row>0</xdr:row>
      <xdr:rowOff>752475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238125"/>
          <a:ext cx="1266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180975</xdr:rowOff>
    </xdr:from>
    <xdr:to>
      <xdr:col>0</xdr:col>
      <xdr:colOff>1981200</xdr:colOff>
      <xdr:row>0</xdr:row>
      <xdr:rowOff>762000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80975"/>
          <a:ext cx="1895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676275</xdr:colOff>
      <xdr:row>0</xdr:row>
      <xdr:rowOff>295275</xdr:rowOff>
    </xdr:from>
    <xdr:to>
      <xdr:col>13</xdr:col>
      <xdr:colOff>419100</xdr:colOff>
      <xdr:row>0</xdr:row>
      <xdr:rowOff>771525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295275"/>
          <a:ext cx="1190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180975</xdr:rowOff>
    </xdr:from>
    <xdr:to>
      <xdr:col>0</xdr:col>
      <xdr:colOff>1981200</xdr:colOff>
      <xdr:row>0</xdr:row>
      <xdr:rowOff>762000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80975"/>
          <a:ext cx="1895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581025</xdr:colOff>
      <xdr:row>0</xdr:row>
      <xdr:rowOff>295275</xdr:rowOff>
    </xdr:from>
    <xdr:to>
      <xdr:col>14</xdr:col>
      <xdr:colOff>85725</xdr:colOff>
      <xdr:row>0</xdr:row>
      <xdr:rowOff>714375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96725" y="295275"/>
          <a:ext cx="1009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0</xdr:col>
      <xdr:colOff>2076450</xdr:colOff>
      <xdr:row>0</xdr:row>
      <xdr:rowOff>885825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7150"/>
          <a:ext cx="2000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428625</xdr:colOff>
      <xdr:row>0</xdr:row>
      <xdr:rowOff>304800</xdr:rowOff>
    </xdr:from>
    <xdr:to>
      <xdr:col>14</xdr:col>
      <xdr:colOff>152400</xdr:colOff>
      <xdr:row>0</xdr:row>
      <xdr:rowOff>819150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44325" y="304800"/>
          <a:ext cx="1228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0</xdr:col>
      <xdr:colOff>1971675</xdr:colOff>
      <xdr:row>0</xdr:row>
      <xdr:rowOff>847725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7150"/>
          <a:ext cx="1895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638175</xdr:colOff>
      <xdr:row>0</xdr:row>
      <xdr:rowOff>285750</xdr:rowOff>
    </xdr:from>
    <xdr:to>
      <xdr:col>14</xdr:col>
      <xdr:colOff>266700</xdr:colOff>
      <xdr:row>0</xdr:row>
      <xdr:rowOff>762000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285750"/>
          <a:ext cx="1133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0</xdr:col>
      <xdr:colOff>1971675</xdr:colOff>
      <xdr:row>0</xdr:row>
      <xdr:rowOff>847725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7150"/>
          <a:ext cx="1895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1</xdr:row>
      <xdr:rowOff>295275</xdr:rowOff>
    </xdr:from>
    <xdr:to>
      <xdr:col>14</xdr:col>
      <xdr:colOff>180975</xdr:colOff>
      <xdr:row>1</xdr:row>
      <xdr:rowOff>809625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485775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</xdr:row>
      <xdr:rowOff>114300</xdr:rowOff>
    </xdr:from>
    <xdr:to>
      <xdr:col>0</xdr:col>
      <xdr:colOff>2124075</xdr:colOff>
      <xdr:row>1</xdr:row>
      <xdr:rowOff>895350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04800"/>
          <a:ext cx="1885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1</xdr:row>
      <xdr:rowOff>323850</xdr:rowOff>
    </xdr:from>
    <xdr:to>
      <xdr:col>14</xdr:col>
      <xdr:colOff>123825</xdr:colOff>
      <xdr:row>1</xdr:row>
      <xdr:rowOff>838200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96700" y="514350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95250</xdr:rowOff>
    </xdr:from>
    <xdr:to>
      <xdr:col>0</xdr:col>
      <xdr:colOff>2228850</xdr:colOff>
      <xdr:row>1</xdr:row>
      <xdr:rowOff>981075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0"/>
          <a:ext cx="2143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0</xdr:row>
      <xdr:rowOff>381000</xdr:rowOff>
    </xdr:from>
    <xdr:to>
      <xdr:col>14</xdr:col>
      <xdr:colOff>257175</xdr:colOff>
      <xdr:row>0</xdr:row>
      <xdr:rowOff>885825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381000"/>
          <a:ext cx="1238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180975</xdr:rowOff>
    </xdr:from>
    <xdr:to>
      <xdr:col>0</xdr:col>
      <xdr:colOff>1981200</xdr:colOff>
      <xdr:row>0</xdr:row>
      <xdr:rowOff>762000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80975"/>
          <a:ext cx="1895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600075</xdr:colOff>
      <xdr:row>0</xdr:row>
      <xdr:rowOff>304800</xdr:rowOff>
    </xdr:from>
    <xdr:to>
      <xdr:col>14</xdr:col>
      <xdr:colOff>333375</xdr:colOff>
      <xdr:row>0</xdr:row>
      <xdr:rowOff>819150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01475" y="304800"/>
          <a:ext cx="1238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180975</xdr:rowOff>
    </xdr:from>
    <xdr:to>
      <xdr:col>0</xdr:col>
      <xdr:colOff>1981200</xdr:colOff>
      <xdr:row>0</xdr:row>
      <xdr:rowOff>762000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80975"/>
          <a:ext cx="1895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504825</xdr:colOff>
      <xdr:row>0</xdr:row>
      <xdr:rowOff>323850</xdr:rowOff>
    </xdr:from>
    <xdr:to>
      <xdr:col>14</xdr:col>
      <xdr:colOff>228600</xdr:colOff>
      <xdr:row>0</xdr:row>
      <xdr:rowOff>828675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323850"/>
          <a:ext cx="1228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180975</xdr:rowOff>
    </xdr:from>
    <xdr:to>
      <xdr:col>0</xdr:col>
      <xdr:colOff>1981200</xdr:colOff>
      <xdr:row>0</xdr:row>
      <xdr:rowOff>762000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80975"/>
          <a:ext cx="1895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O38"/>
  <sheetViews>
    <sheetView view="pageBreakPreview" zoomScale="75" zoomScaleNormal="75" zoomScaleSheetLayoutView="75" zoomScalePageLayoutView="0" workbookViewId="0" topLeftCell="A1">
      <selection activeCell="D16" sqref="D16"/>
    </sheetView>
  </sheetViews>
  <sheetFormatPr defaultColWidth="9.140625" defaultRowHeight="12.75"/>
  <cols>
    <col min="1" max="1" width="36.28125" style="0" customWidth="1"/>
    <col min="2" max="2" width="26.00390625" style="0" customWidth="1"/>
    <col min="3" max="3" width="7.421875" style="0" customWidth="1"/>
    <col min="4" max="4" width="15.421875" style="0" customWidth="1"/>
    <col min="5" max="5" width="6.00390625" style="0" customWidth="1"/>
    <col min="6" max="9" width="10.00390625" style="0" customWidth="1"/>
    <col min="10" max="10" width="11.140625" style="0" customWidth="1"/>
    <col min="11" max="11" width="8.8515625" style="0" customWidth="1"/>
    <col min="12" max="15" width="11.140625" style="0" customWidth="1"/>
  </cols>
  <sheetData>
    <row r="1" spans="1:15" ht="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14.25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ht="14.25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>
        <v>120000</v>
      </c>
      <c r="L3" s="3" t="s">
        <v>12</v>
      </c>
      <c r="M3" s="3" t="s">
        <v>13</v>
      </c>
      <c r="N3" s="3" t="s">
        <v>14</v>
      </c>
      <c r="O3" s="3" t="s">
        <v>15</v>
      </c>
    </row>
    <row r="4" spans="1:15" ht="14.25">
      <c r="A4" s="1"/>
      <c r="B4" s="2"/>
      <c r="C4" s="3"/>
      <c r="D4" s="3"/>
      <c r="E4" s="3"/>
      <c r="F4" s="3" t="s">
        <v>16</v>
      </c>
      <c r="G4" s="3" t="s">
        <v>17</v>
      </c>
      <c r="H4" s="3" t="s">
        <v>18</v>
      </c>
      <c r="I4" s="3" t="s">
        <v>19</v>
      </c>
      <c r="J4" s="3" t="s">
        <v>20</v>
      </c>
      <c r="K4" s="3" t="s">
        <v>21</v>
      </c>
      <c r="L4" s="3" t="s">
        <v>22</v>
      </c>
      <c r="M4" s="3" t="s">
        <v>23</v>
      </c>
      <c r="N4" s="3" t="s">
        <v>24</v>
      </c>
      <c r="O4" s="3" t="s">
        <v>25</v>
      </c>
    </row>
    <row r="5" spans="1:15" ht="14.25">
      <c r="A5" s="4" t="s">
        <v>26</v>
      </c>
      <c r="B5" s="5" t="s">
        <v>27</v>
      </c>
      <c r="C5" s="5" t="s">
        <v>27</v>
      </c>
      <c r="D5" s="5" t="s">
        <v>27</v>
      </c>
      <c r="E5" s="5" t="s">
        <v>27</v>
      </c>
      <c r="F5" s="6">
        <v>1250</v>
      </c>
      <c r="G5" s="6">
        <v>1250</v>
      </c>
      <c r="H5" s="6">
        <v>1250</v>
      </c>
      <c r="I5" s="6">
        <v>1250</v>
      </c>
      <c r="J5" s="6">
        <v>1250</v>
      </c>
      <c r="K5" s="6">
        <v>1250</v>
      </c>
      <c r="L5" s="6">
        <v>1250</v>
      </c>
      <c r="M5" s="6">
        <v>1250</v>
      </c>
      <c r="N5" s="6">
        <v>1250</v>
      </c>
      <c r="O5" s="6">
        <v>1250</v>
      </c>
    </row>
    <row r="6" spans="1:15" ht="14.25">
      <c r="A6" s="7" t="s">
        <v>28</v>
      </c>
      <c r="B6" s="8" t="s">
        <v>27</v>
      </c>
      <c r="C6" s="8" t="s">
        <v>27</v>
      </c>
      <c r="D6" s="8" t="s">
        <v>27</v>
      </c>
      <c r="E6" s="8" t="s">
        <v>27</v>
      </c>
      <c r="F6" s="9">
        <v>3</v>
      </c>
      <c r="G6" s="9">
        <v>5.1</v>
      </c>
      <c r="H6" s="9">
        <v>3</v>
      </c>
      <c r="I6" s="9">
        <v>5.1</v>
      </c>
      <c r="J6" s="9">
        <v>3.8</v>
      </c>
      <c r="K6" s="9">
        <v>5.1</v>
      </c>
      <c r="L6" s="9">
        <v>3</v>
      </c>
      <c r="M6" s="9">
        <v>5.1</v>
      </c>
      <c r="N6" s="9">
        <v>3</v>
      </c>
      <c r="O6" s="10">
        <v>5.9</v>
      </c>
    </row>
    <row r="7" spans="1:15" ht="14.25">
      <c r="A7" s="11" t="s">
        <v>29</v>
      </c>
      <c r="B7" s="12" t="s">
        <v>27</v>
      </c>
      <c r="C7" s="12" t="s">
        <v>27</v>
      </c>
      <c r="D7" s="12" t="s">
        <v>27</v>
      </c>
      <c r="E7" s="12" t="s">
        <v>27</v>
      </c>
      <c r="F7" s="13">
        <f aca="true" t="shared" si="0" ref="F7:O7">F5*F6</f>
        <v>3750</v>
      </c>
      <c r="G7" s="13">
        <f t="shared" si="0"/>
        <v>6375</v>
      </c>
      <c r="H7" s="13">
        <f t="shared" si="0"/>
        <v>3750</v>
      </c>
      <c r="I7" s="13">
        <f t="shared" si="0"/>
        <v>6375</v>
      </c>
      <c r="J7" s="13">
        <f t="shared" si="0"/>
        <v>4750</v>
      </c>
      <c r="K7" s="13">
        <f t="shared" si="0"/>
        <v>6375</v>
      </c>
      <c r="L7" s="13">
        <f t="shared" si="0"/>
        <v>3750</v>
      </c>
      <c r="M7" s="13">
        <f t="shared" si="0"/>
        <v>6375</v>
      </c>
      <c r="N7" s="13">
        <f t="shared" si="0"/>
        <v>3750</v>
      </c>
      <c r="O7" s="13">
        <f t="shared" si="0"/>
        <v>7375</v>
      </c>
    </row>
    <row r="8" spans="1:15" ht="14.25">
      <c r="A8" s="1" t="s">
        <v>30</v>
      </c>
      <c r="B8" s="14" t="s">
        <v>27</v>
      </c>
      <c r="C8" s="14" t="s">
        <v>27</v>
      </c>
      <c r="D8" s="14" t="s">
        <v>27</v>
      </c>
      <c r="E8" s="14" t="s">
        <v>27</v>
      </c>
      <c r="F8" s="15">
        <f>SUM(F$15:F$36)</f>
        <v>13773.65</v>
      </c>
      <c r="G8" s="15">
        <f>SUM(G$15:G$36)</f>
        <v>16866.5</v>
      </c>
      <c r="H8" s="15">
        <f>SUM(H$15:H$36)</f>
        <v>13773.65</v>
      </c>
      <c r="I8" s="15">
        <f>SUM(I$15:I$36)</f>
        <v>16866.5</v>
      </c>
      <c r="J8" s="15">
        <f>SUM(J$15:J$36)-J29-J30-J22</f>
        <v>13773.65</v>
      </c>
      <c r="K8" s="15">
        <f>SUM(K$15:K$36)</f>
        <v>16866.5</v>
      </c>
      <c r="L8" s="15">
        <f>SUM(L$15:L$36)</f>
        <v>13773.65</v>
      </c>
      <c r="M8" s="15">
        <f>SUM(M$15:M$36)</f>
        <v>16866.5</v>
      </c>
      <c r="N8" s="15">
        <f>SUM(N$15:N$36)</f>
        <v>13773.65</v>
      </c>
      <c r="O8" s="15">
        <f>SUM(O$15:O$36)-O30-O29-O22</f>
        <v>16866.5</v>
      </c>
    </row>
    <row r="9" spans="1:15" ht="14.25">
      <c r="A9" s="16" t="s">
        <v>31</v>
      </c>
      <c r="B9" s="17" t="s">
        <v>27</v>
      </c>
      <c r="C9" s="17" t="s">
        <v>27</v>
      </c>
      <c r="D9" s="17" t="s">
        <v>27</v>
      </c>
      <c r="E9" s="17" t="s">
        <v>27</v>
      </c>
      <c r="F9" s="18">
        <f>SUM(F$15:F$36)</f>
        <v>13773.65</v>
      </c>
      <c r="G9" s="18">
        <f>SUM(G$15:G$36)-G21-G28</f>
        <v>16866.5</v>
      </c>
      <c r="H9" s="18">
        <f>SUM(H$15:H$36)</f>
        <v>13773.65</v>
      </c>
      <c r="I9" s="18">
        <f>SUM(I$15:I$36)-I21-I28</f>
        <v>16866.5</v>
      </c>
      <c r="J9" s="18">
        <f>SUM(J$15:J$36)</f>
        <v>13773.65</v>
      </c>
      <c r="K9" s="18">
        <f>SUM(K$15:K$36)-K21-K28</f>
        <v>16866.5</v>
      </c>
      <c r="L9" s="18">
        <f>SUM(L$15:L$36)</f>
        <v>13773.65</v>
      </c>
      <c r="M9" s="18">
        <f>SUM(M$15:M$36)-M21-M28</f>
        <v>16866.5</v>
      </c>
      <c r="N9" s="18">
        <f>SUM(N$15:N$36)</f>
        <v>13773.65</v>
      </c>
      <c r="O9" s="18">
        <f>SUM(O$15:O$36)-O21-O28</f>
        <v>16866.5</v>
      </c>
    </row>
    <row r="10" spans="1:15" ht="14.25">
      <c r="A10" s="19"/>
      <c r="B10" s="20"/>
      <c r="C10" s="20"/>
      <c r="D10" s="20"/>
      <c r="E10" s="20"/>
      <c r="F10" s="20"/>
      <c r="G10" s="21"/>
      <c r="H10" s="22"/>
      <c r="I10" s="22"/>
      <c r="J10" s="22"/>
      <c r="K10" s="22"/>
      <c r="L10" s="21"/>
      <c r="M10" s="21"/>
      <c r="N10" s="21"/>
      <c r="O10" s="23"/>
    </row>
    <row r="11" spans="1:15" ht="14.25">
      <c r="A11" s="16" t="s">
        <v>32</v>
      </c>
      <c r="B11" s="14" t="s">
        <v>27</v>
      </c>
      <c r="C11" s="14" t="s">
        <v>27</v>
      </c>
      <c r="D11" s="14" t="s">
        <v>27</v>
      </c>
      <c r="E11" s="14" t="s">
        <v>27</v>
      </c>
      <c r="F11" s="15">
        <f>F$7+F$8</f>
        <v>17523.65</v>
      </c>
      <c r="G11" s="15">
        <f aca="true" t="shared" si="1" ref="G11:O11">G$7+G$8</f>
        <v>23241.5</v>
      </c>
      <c r="H11" s="15">
        <f t="shared" si="1"/>
        <v>17523.65</v>
      </c>
      <c r="I11" s="15">
        <f t="shared" si="1"/>
        <v>23241.5</v>
      </c>
      <c r="J11" s="15">
        <f t="shared" si="1"/>
        <v>18523.65</v>
      </c>
      <c r="K11" s="15">
        <f t="shared" si="1"/>
        <v>23241.5</v>
      </c>
      <c r="L11" s="15">
        <f t="shared" si="1"/>
        <v>17523.65</v>
      </c>
      <c r="M11" s="15">
        <f t="shared" si="1"/>
        <v>23241.5</v>
      </c>
      <c r="N11" s="15">
        <f t="shared" si="1"/>
        <v>17523.65</v>
      </c>
      <c r="O11" s="15">
        <f t="shared" si="1"/>
        <v>24241.5</v>
      </c>
    </row>
    <row r="12" spans="1:15" ht="14.25">
      <c r="A12" s="16" t="s">
        <v>33</v>
      </c>
      <c r="B12" s="14" t="s">
        <v>27</v>
      </c>
      <c r="C12" s="14" t="s">
        <v>27</v>
      </c>
      <c r="D12" s="14" t="s">
        <v>27</v>
      </c>
      <c r="E12" s="14" t="s">
        <v>27</v>
      </c>
      <c r="F12" s="15">
        <f aca="true" t="shared" si="2" ref="F12:O12">F9+F7</f>
        <v>17523.65</v>
      </c>
      <c r="G12" s="15">
        <f t="shared" si="2"/>
        <v>23241.5</v>
      </c>
      <c r="H12" s="15">
        <f t="shared" si="2"/>
        <v>17523.65</v>
      </c>
      <c r="I12" s="15">
        <f t="shared" si="2"/>
        <v>23241.5</v>
      </c>
      <c r="J12" s="15">
        <f t="shared" si="2"/>
        <v>18523.65</v>
      </c>
      <c r="K12" s="15">
        <f t="shared" si="2"/>
        <v>23241.5</v>
      </c>
      <c r="L12" s="15">
        <f t="shared" si="2"/>
        <v>17523.65</v>
      </c>
      <c r="M12" s="15">
        <f t="shared" si="2"/>
        <v>23241.5</v>
      </c>
      <c r="N12" s="15">
        <f t="shared" si="2"/>
        <v>17523.65</v>
      </c>
      <c r="O12" s="15">
        <f t="shared" si="2"/>
        <v>24241.5</v>
      </c>
    </row>
    <row r="13" spans="1:15" ht="14.25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</row>
    <row r="14" spans="1:15" ht="14.25">
      <c r="A14" s="150" t="s">
        <v>34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</row>
    <row r="15" spans="1:15" ht="14.25">
      <c r="A15" s="25" t="s">
        <v>35</v>
      </c>
      <c r="B15" s="26">
        <v>1884058030</v>
      </c>
      <c r="C15" s="27">
        <v>5.9</v>
      </c>
      <c r="D15" s="28">
        <v>510</v>
      </c>
      <c r="E15" s="27">
        <v>1</v>
      </c>
      <c r="F15" s="29">
        <f>$E15*$C15*$D15</f>
        <v>3009</v>
      </c>
      <c r="G15" s="30">
        <f aca="true" t="shared" si="3" ref="G15:O18">$E15*$C15*$D15</f>
        <v>3009</v>
      </c>
      <c r="H15" s="31">
        <f t="shared" si="3"/>
        <v>3009</v>
      </c>
      <c r="I15" s="30">
        <f t="shared" si="3"/>
        <v>3009</v>
      </c>
      <c r="J15" s="31">
        <f t="shared" si="3"/>
        <v>3009</v>
      </c>
      <c r="K15" s="30">
        <f t="shared" si="3"/>
        <v>3009</v>
      </c>
      <c r="L15" s="31">
        <f t="shared" si="3"/>
        <v>3009</v>
      </c>
      <c r="M15" s="30">
        <f t="shared" si="3"/>
        <v>3009</v>
      </c>
      <c r="N15" s="31">
        <f t="shared" si="3"/>
        <v>3009</v>
      </c>
      <c r="O15" s="30">
        <f t="shared" si="3"/>
        <v>3009</v>
      </c>
    </row>
    <row r="16" spans="1:15" ht="14.25">
      <c r="A16" s="32" t="s">
        <v>36</v>
      </c>
      <c r="B16" s="33" t="s">
        <v>37</v>
      </c>
      <c r="C16" s="10">
        <v>1</v>
      </c>
      <c r="D16" s="34">
        <v>1525</v>
      </c>
      <c r="E16" s="10">
        <v>1</v>
      </c>
      <c r="F16" s="35">
        <f>$E16*$C16*$D16</f>
        <v>1525</v>
      </c>
      <c r="G16" s="36">
        <f t="shared" si="3"/>
        <v>1525</v>
      </c>
      <c r="H16" s="34">
        <f t="shared" si="3"/>
        <v>1525</v>
      </c>
      <c r="I16" s="36">
        <f t="shared" si="3"/>
        <v>1525</v>
      </c>
      <c r="J16" s="34">
        <f t="shared" si="3"/>
        <v>1525</v>
      </c>
      <c r="K16" s="36">
        <f t="shared" si="3"/>
        <v>1525</v>
      </c>
      <c r="L16" s="34">
        <f t="shared" si="3"/>
        <v>1525</v>
      </c>
      <c r="M16" s="36">
        <f t="shared" si="3"/>
        <v>1525</v>
      </c>
      <c r="N16" s="34">
        <f t="shared" si="3"/>
        <v>1525</v>
      </c>
      <c r="O16" s="36">
        <f t="shared" si="3"/>
        <v>1525</v>
      </c>
    </row>
    <row r="17" spans="1:15" ht="14.25">
      <c r="A17" s="32" t="s">
        <v>38</v>
      </c>
      <c r="B17" s="33" t="s">
        <v>39</v>
      </c>
      <c r="C17" s="10">
        <v>1</v>
      </c>
      <c r="D17" s="34">
        <v>99</v>
      </c>
      <c r="E17" s="10">
        <v>1</v>
      </c>
      <c r="F17" s="35">
        <f>$E17*$C17*$D17</f>
        <v>99</v>
      </c>
      <c r="G17" s="36">
        <f t="shared" si="3"/>
        <v>99</v>
      </c>
      <c r="H17" s="34">
        <f t="shared" si="3"/>
        <v>99</v>
      </c>
      <c r="I17" s="36">
        <f t="shared" si="3"/>
        <v>99</v>
      </c>
      <c r="J17" s="34">
        <f t="shared" si="3"/>
        <v>99</v>
      </c>
      <c r="K17" s="36">
        <f t="shared" si="3"/>
        <v>99</v>
      </c>
      <c r="L17" s="34">
        <f t="shared" si="3"/>
        <v>99</v>
      </c>
      <c r="M17" s="36">
        <f t="shared" si="3"/>
        <v>99</v>
      </c>
      <c r="N17" s="34">
        <f t="shared" si="3"/>
        <v>99</v>
      </c>
      <c r="O17" s="36">
        <f t="shared" si="3"/>
        <v>99</v>
      </c>
    </row>
    <row r="18" spans="1:15" ht="14.25">
      <c r="A18" s="32" t="s">
        <v>40</v>
      </c>
      <c r="B18" s="33" t="s">
        <v>41</v>
      </c>
      <c r="C18" s="10">
        <v>1</v>
      </c>
      <c r="D18" s="34">
        <v>4738</v>
      </c>
      <c r="E18" s="10">
        <v>1</v>
      </c>
      <c r="F18" s="35"/>
      <c r="G18" s="36">
        <f>$E18*$C18*$D18</f>
        <v>4738</v>
      </c>
      <c r="H18" s="34"/>
      <c r="I18" s="36">
        <f t="shared" si="3"/>
        <v>4738</v>
      </c>
      <c r="J18" s="34"/>
      <c r="K18" s="36">
        <f t="shared" si="3"/>
        <v>4738</v>
      </c>
      <c r="L18" s="34"/>
      <c r="M18" s="36">
        <f t="shared" si="3"/>
        <v>4738</v>
      </c>
      <c r="N18" s="34"/>
      <c r="O18" s="36">
        <f t="shared" si="3"/>
        <v>4738</v>
      </c>
    </row>
    <row r="19" spans="1:15" ht="14.25">
      <c r="A19" s="32" t="s">
        <v>42</v>
      </c>
      <c r="B19" s="33" t="s">
        <v>43</v>
      </c>
      <c r="C19" s="10">
        <v>1</v>
      </c>
      <c r="D19" s="34">
        <v>3109</v>
      </c>
      <c r="E19" s="10">
        <v>1</v>
      </c>
      <c r="F19" s="151" t="s">
        <v>44</v>
      </c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15" ht="14.25">
      <c r="A20" s="32" t="s">
        <v>45</v>
      </c>
      <c r="B20" s="33" t="s">
        <v>46</v>
      </c>
      <c r="C20" s="10">
        <v>1</v>
      </c>
      <c r="D20" s="34">
        <v>3970</v>
      </c>
      <c r="E20" s="10">
        <v>1</v>
      </c>
      <c r="F20" s="35">
        <f>$E20*$C20*$D20</f>
        <v>3970</v>
      </c>
      <c r="G20" s="36">
        <f>E20*C20*D20</f>
        <v>3970</v>
      </c>
      <c r="H20" s="34">
        <f>C20*D20*E20</f>
        <v>3970</v>
      </c>
      <c r="I20" s="36">
        <f>C20*D20*E20</f>
        <v>3970</v>
      </c>
      <c r="J20" s="34">
        <f>C20*D20*E20</f>
        <v>3970</v>
      </c>
      <c r="K20" s="36">
        <f>C20*D20*E20</f>
        <v>3970</v>
      </c>
      <c r="L20" s="34">
        <f>C20*D20*E20</f>
        <v>3970</v>
      </c>
      <c r="M20" s="36">
        <f>C20*D20*E20</f>
        <v>3970</v>
      </c>
      <c r="N20" s="34">
        <f>C20*D20*E20</f>
        <v>3970</v>
      </c>
      <c r="O20" s="36">
        <f>C20*D20*E20</f>
        <v>3970</v>
      </c>
    </row>
    <row r="21" spans="1:15" ht="14.25">
      <c r="A21" s="32" t="s">
        <v>47</v>
      </c>
      <c r="B21" s="37" t="s">
        <v>48</v>
      </c>
      <c r="C21" s="10">
        <v>1.8</v>
      </c>
      <c r="D21" s="34">
        <v>1037</v>
      </c>
      <c r="E21" s="10">
        <v>1</v>
      </c>
      <c r="F21" s="35"/>
      <c r="G21" s="6"/>
      <c r="H21" s="28"/>
      <c r="I21" s="6"/>
      <c r="J21" s="28"/>
      <c r="K21" s="6"/>
      <c r="L21" s="28"/>
      <c r="M21" s="6"/>
      <c r="N21" s="28"/>
      <c r="O21" s="6"/>
    </row>
    <row r="22" spans="1:15" ht="14.25">
      <c r="A22" s="32" t="s">
        <v>49</v>
      </c>
      <c r="B22" s="37" t="s">
        <v>50</v>
      </c>
      <c r="C22" s="10">
        <v>10.7</v>
      </c>
      <c r="D22" s="34">
        <v>384</v>
      </c>
      <c r="E22" s="10">
        <v>1</v>
      </c>
      <c r="F22" s="35"/>
      <c r="G22" s="6"/>
      <c r="H22" s="28"/>
      <c r="I22" s="6"/>
      <c r="J22" s="28"/>
      <c r="K22" s="6"/>
      <c r="L22" s="28"/>
      <c r="M22" s="6"/>
      <c r="N22" s="28"/>
      <c r="O22" s="6"/>
    </row>
    <row r="23" spans="1:15" ht="14.25">
      <c r="A23" s="32" t="s">
        <v>51</v>
      </c>
      <c r="B23" s="37" t="s">
        <v>48</v>
      </c>
      <c r="C23" s="10">
        <v>3.45</v>
      </c>
      <c r="D23" s="34">
        <v>1037</v>
      </c>
      <c r="E23" s="10">
        <v>1</v>
      </c>
      <c r="F23" s="35">
        <f>$E23*$C23*$D23</f>
        <v>3577.65</v>
      </c>
      <c r="G23" s="6"/>
      <c r="H23" s="28">
        <f>$E23*$C23*$D23</f>
        <v>3577.65</v>
      </c>
      <c r="I23" s="6"/>
      <c r="J23" s="28">
        <f>$E23*$C23*$D23</f>
        <v>3577.65</v>
      </c>
      <c r="K23" s="6"/>
      <c r="L23" s="28">
        <f>$E23*$C23*$D23</f>
        <v>3577.65</v>
      </c>
      <c r="M23" s="6"/>
      <c r="N23" s="28">
        <f>$E23*$C23*$D23</f>
        <v>3577.65</v>
      </c>
      <c r="O23" s="6"/>
    </row>
    <row r="24" spans="1:15" ht="14.25">
      <c r="A24" s="32" t="s">
        <v>52</v>
      </c>
      <c r="B24" s="37" t="s">
        <v>53</v>
      </c>
      <c r="C24" s="10">
        <v>1.3</v>
      </c>
      <c r="D24" s="34">
        <v>230</v>
      </c>
      <c r="E24" s="10">
        <v>1</v>
      </c>
      <c r="F24" s="35">
        <f>$E24*$C24*$D24</f>
        <v>299</v>
      </c>
      <c r="G24" s="6"/>
      <c r="H24" s="28">
        <f>$E24*$C24*$D24</f>
        <v>299</v>
      </c>
      <c r="I24" s="6"/>
      <c r="J24" s="28">
        <f>$E24*$C24*$D24</f>
        <v>299</v>
      </c>
      <c r="K24" s="6"/>
      <c r="L24" s="28">
        <f>$E24*$C24*$D24</f>
        <v>299</v>
      </c>
      <c r="M24" s="6"/>
      <c r="N24" s="28">
        <f>$E24*$C24*$D24</f>
        <v>299</v>
      </c>
      <c r="O24" s="6"/>
    </row>
    <row r="25" spans="1:15" ht="26.25">
      <c r="A25" s="38" t="s">
        <v>54</v>
      </c>
      <c r="B25" s="33" t="s">
        <v>55</v>
      </c>
      <c r="C25" s="10">
        <v>2</v>
      </c>
      <c r="D25" s="34">
        <v>185</v>
      </c>
      <c r="E25" s="10">
        <v>1</v>
      </c>
      <c r="F25" s="35">
        <f>$E25*$C25*$D25</f>
        <v>370</v>
      </c>
      <c r="G25" s="6"/>
      <c r="H25" s="28">
        <f>$E25*$C25*$D25</f>
        <v>370</v>
      </c>
      <c r="I25" s="6"/>
      <c r="J25" s="28">
        <f>$E25*$C25*$D25</f>
        <v>370</v>
      </c>
      <c r="K25" s="6"/>
      <c r="L25" s="28">
        <f>$E25*$C25*$D25</f>
        <v>370</v>
      </c>
      <c r="M25" s="6"/>
      <c r="N25" s="28">
        <f>$E25*$C25*$D25</f>
        <v>370</v>
      </c>
      <c r="O25" s="6"/>
    </row>
    <row r="26" spans="1:15" ht="26.25">
      <c r="A26" s="38" t="s">
        <v>56</v>
      </c>
      <c r="B26" s="33" t="s">
        <v>57</v>
      </c>
      <c r="C26" s="10">
        <v>2</v>
      </c>
      <c r="D26" s="34">
        <v>262</v>
      </c>
      <c r="E26" s="10">
        <v>1</v>
      </c>
      <c r="F26" s="35">
        <f>$E26*$C26*$D26</f>
        <v>524</v>
      </c>
      <c r="G26" s="6"/>
      <c r="H26" s="28">
        <f>$E26*$C26*$D26</f>
        <v>524</v>
      </c>
      <c r="I26" s="6"/>
      <c r="J26" s="28">
        <f>$E26*$C26*$D26</f>
        <v>524</v>
      </c>
      <c r="K26" s="6"/>
      <c r="L26" s="28">
        <f>$E26*$C26*$D26</f>
        <v>524</v>
      </c>
      <c r="M26" s="6"/>
      <c r="N26" s="28">
        <f>$E26*$C26*$D26</f>
        <v>524</v>
      </c>
      <c r="O26" s="6"/>
    </row>
    <row r="27" spans="1:15" ht="14.25">
      <c r="A27" s="38" t="s">
        <v>58</v>
      </c>
      <c r="B27" s="33" t="s">
        <v>59</v>
      </c>
      <c r="C27" s="10">
        <v>1</v>
      </c>
      <c r="D27" s="34">
        <v>150</v>
      </c>
      <c r="E27" s="10">
        <v>1</v>
      </c>
      <c r="F27" s="35">
        <f>$E27*$C27*$D27</f>
        <v>150</v>
      </c>
      <c r="G27" s="6"/>
      <c r="H27" s="28">
        <f>$E27*$C27*$D27</f>
        <v>150</v>
      </c>
      <c r="I27" s="6"/>
      <c r="J27" s="28">
        <f>$E27*$C27*$D27</f>
        <v>150</v>
      </c>
      <c r="K27" s="6"/>
      <c r="L27" s="28">
        <f>$E27*$C27*$D27</f>
        <v>150</v>
      </c>
      <c r="M27" s="6"/>
      <c r="N27" s="28">
        <f>$E27*$C27*$D27</f>
        <v>150</v>
      </c>
      <c r="O27" s="6"/>
    </row>
    <row r="28" spans="1:15" ht="14.25">
      <c r="A28" s="38" t="s">
        <v>60</v>
      </c>
      <c r="B28" s="33" t="s">
        <v>61</v>
      </c>
      <c r="C28" s="10">
        <v>1</v>
      </c>
      <c r="D28" s="34">
        <v>227</v>
      </c>
      <c r="E28" s="10">
        <v>1</v>
      </c>
      <c r="F28" s="35"/>
      <c r="G28" s="6"/>
      <c r="H28" s="28"/>
      <c r="I28" s="6"/>
      <c r="J28" s="28"/>
      <c r="K28" s="6"/>
      <c r="L28" s="28"/>
      <c r="M28" s="6"/>
      <c r="N28" s="28"/>
      <c r="O28" s="6"/>
    </row>
    <row r="29" spans="1:15" ht="14.25">
      <c r="A29" s="38" t="s">
        <v>62</v>
      </c>
      <c r="B29" s="33" t="s">
        <v>63</v>
      </c>
      <c r="C29" s="10">
        <v>1</v>
      </c>
      <c r="D29" s="34">
        <v>105</v>
      </c>
      <c r="E29" s="10">
        <v>1</v>
      </c>
      <c r="F29" s="35"/>
      <c r="G29" s="6"/>
      <c r="H29" s="28"/>
      <c r="I29" s="6"/>
      <c r="J29" s="28"/>
      <c r="K29" s="6"/>
      <c r="L29" s="28"/>
      <c r="M29" s="6"/>
      <c r="N29" s="28"/>
      <c r="O29" s="6"/>
    </row>
    <row r="30" spans="1:15" ht="14.25">
      <c r="A30" s="38" t="s">
        <v>64</v>
      </c>
      <c r="B30" s="33" t="s">
        <v>65</v>
      </c>
      <c r="C30" s="10">
        <v>1</v>
      </c>
      <c r="D30" s="34">
        <v>175</v>
      </c>
      <c r="E30" s="10">
        <v>1</v>
      </c>
      <c r="F30" s="35"/>
      <c r="G30" s="6"/>
      <c r="H30" s="28"/>
      <c r="I30" s="6"/>
      <c r="J30" s="28"/>
      <c r="K30" s="6"/>
      <c r="L30" s="28"/>
      <c r="M30" s="6"/>
      <c r="N30" s="28"/>
      <c r="O30" s="6"/>
    </row>
    <row r="31" spans="1:15" ht="14.25">
      <c r="A31" s="32" t="s">
        <v>66</v>
      </c>
      <c r="B31" s="37" t="s">
        <v>67</v>
      </c>
      <c r="C31" s="10">
        <v>1</v>
      </c>
      <c r="D31" s="34">
        <v>520</v>
      </c>
      <c r="E31" s="10">
        <v>1</v>
      </c>
      <c r="F31" s="35"/>
      <c r="G31" s="6">
        <f>$E31*$C31*$D31</f>
        <v>520</v>
      </c>
      <c r="H31" s="28"/>
      <c r="I31" s="6">
        <f>$E31*$C31*$D31</f>
        <v>520</v>
      </c>
      <c r="J31" s="28"/>
      <c r="K31" s="6">
        <f>$E31*$C31*$D31</f>
        <v>520</v>
      </c>
      <c r="L31" s="28"/>
      <c r="M31" s="6">
        <f>$E31*$C31*$D31</f>
        <v>520</v>
      </c>
      <c r="N31" s="28"/>
      <c r="O31" s="6">
        <f>$E31*$C31*$D31</f>
        <v>520</v>
      </c>
    </row>
    <row r="32" spans="1:15" ht="14.25">
      <c r="A32" s="32" t="s">
        <v>68</v>
      </c>
      <c r="B32" s="37" t="s">
        <v>69</v>
      </c>
      <c r="C32" s="10">
        <v>0.5</v>
      </c>
      <c r="D32" s="34">
        <v>609</v>
      </c>
      <c r="E32" s="10">
        <v>1</v>
      </c>
      <c r="F32" s="28"/>
      <c r="G32" s="6">
        <f>$E32*$C32*$D32</f>
        <v>304.5</v>
      </c>
      <c r="H32" s="28"/>
      <c r="I32" s="6">
        <f>$E32*$C32*$D32</f>
        <v>304.5</v>
      </c>
      <c r="J32" s="28"/>
      <c r="K32" s="6">
        <f>$E32*$C32*$D32</f>
        <v>304.5</v>
      </c>
      <c r="L32" s="28"/>
      <c r="M32" s="6">
        <f>$E32*$C32*$D32</f>
        <v>304.5</v>
      </c>
      <c r="N32" s="28"/>
      <c r="O32" s="6">
        <f>$E32*$C32*$D32</f>
        <v>304.5</v>
      </c>
    </row>
    <row r="33" spans="1:15" ht="15">
      <c r="A33" s="32" t="s">
        <v>70</v>
      </c>
      <c r="B33" s="37" t="s">
        <v>69</v>
      </c>
      <c r="C33" s="10">
        <v>1</v>
      </c>
      <c r="D33" s="34">
        <v>609</v>
      </c>
      <c r="E33" s="10">
        <v>1</v>
      </c>
      <c r="F33" s="35"/>
      <c r="G33" s="6">
        <f>$E33*$C33*$D33</f>
        <v>609</v>
      </c>
      <c r="H33" s="28"/>
      <c r="I33" s="6">
        <f>$E33*$C33*$D33</f>
        <v>609</v>
      </c>
      <c r="J33" s="28"/>
      <c r="K33" s="6">
        <f>$E33*$C33*$D33</f>
        <v>609</v>
      </c>
      <c r="L33" s="28"/>
      <c r="M33" s="6">
        <f>$E33*$C33*$D33</f>
        <v>609</v>
      </c>
      <c r="N33" s="28"/>
      <c r="O33" s="6">
        <f>$E33*$C33*$D33</f>
        <v>609</v>
      </c>
    </row>
    <row r="34" spans="1:15" ht="15">
      <c r="A34" s="32" t="s">
        <v>71</v>
      </c>
      <c r="B34" s="33" t="s">
        <v>72</v>
      </c>
      <c r="C34" s="10">
        <v>2</v>
      </c>
      <c r="D34" s="34">
        <v>621</v>
      </c>
      <c r="E34" s="10">
        <v>1</v>
      </c>
      <c r="F34" s="35"/>
      <c r="G34" s="6">
        <f>$E34*$C34*$D34</f>
        <v>1242</v>
      </c>
      <c r="H34" s="28"/>
      <c r="I34" s="6">
        <f>$E34*$C34*$D34</f>
        <v>1242</v>
      </c>
      <c r="J34" s="28"/>
      <c r="K34" s="6">
        <f>$E34*$C34*$D34</f>
        <v>1242</v>
      </c>
      <c r="L34" s="28"/>
      <c r="M34" s="6">
        <f>$E34*$C34*$D34</f>
        <v>1242</v>
      </c>
      <c r="N34" s="28"/>
      <c r="O34" s="6">
        <f>$E34*$C34*$D34</f>
        <v>1242</v>
      </c>
    </row>
    <row r="35" spans="1:15" ht="15" customHeight="1">
      <c r="A35" s="32" t="s">
        <v>73</v>
      </c>
      <c r="B35" s="37" t="s">
        <v>74</v>
      </c>
      <c r="C35" s="10">
        <v>1</v>
      </c>
      <c r="D35" s="34">
        <v>600</v>
      </c>
      <c r="E35" s="10">
        <v>1</v>
      </c>
      <c r="F35" s="35"/>
      <c r="G35" s="6">
        <f>$E35*$C35*$D35</f>
        <v>600</v>
      </c>
      <c r="H35" s="28"/>
      <c r="I35" s="6">
        <f>$E35*$C35*$D35</f>
        <v>600</v>
      </c>
      <c r="J35" s="28"/>
      <c r="K35" s="6">
        <f>$E35*$C35*$D35</f>
        <v>600</v>
      </c>
      <c r="L35" s="28"/>
      <c r="M35" s="6">
        <f>$E35*$C35*$D35</f>
        <v>600</v>
      </c>
      <c r="N35" s="28"/>
      <c r="O35" s="6">
        <f>$E35*$C35*$D35</f>
        <v>600</v>
      </c>
    </row>
    <row r="36" spans="1:15" ht="15">
      <c r="A36" s="39" t="s">
        <v>75</v>
      </c>
      <c r="B36" s="40" t="s">
        <v>76</v>
      </c>
      <c r="C36" s="41">
        <v>1</v>
      </c>
      <c r="D36" s="42">
        <v>250</v>
      </c>
      <c r="E36" s="41">
        <v>1</v>
      </c>
      <c r="F36" s="43">
        <f>$E36*$C36*$D36</f>
        <v>250</v>
      </c>
      <c r="G36" s="18">
        <f>C36*D36*E36</f>
        <v>250</v>
      </c>
      <c r="H36" s="42">
        <f>C36*D36*E36</f>
        <v>250</v>
      </c>
      <c r="I36" s="18">
        <f>C36*D36*E36</f>
        <v>250</v>
      </c>
      <c r="J36" s="42">
        <f>C36*D36*E36</f>
        <v>250</v>
      </c>
      <c r="K36" s="18">
        <f>C36*D36*E36</f>
        <v>250</v>
      </c>
      <c r="L36" s="42">
        <f>C36*D36*E36</f>
        <v>250</v>
      </c>
      <c r="M36" s="18">
        <f>C36*D36*E36</f>
        <v>250</v>
      </c>
      <c r="N36" s="42">
        <f>C36*D36*E36</f>
        <v>250</v>
      </c>
      <c r="O36" s="18">
        <f>C36*D36*E36</f>
        <v>250</v>
      </c>
    </row>
    <row r="37" spans="1:15" ht="15">
      <c r="A37" s="152" t="s">
        <v>77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</row>
    <row r="38" spans="1:15" ht="30" customHeight="1">
      <c r="A38" s="146" t="s">
        <v>78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</row>
  </sheetData>
  <sheetProtection selectLockedCells="1" selectUnlockedCells="1"/>
  <mergeCells count="7">
    <mergeCell ref="A38:O38"/>
    <mergeCell ref="A1:O1"/>
    <mergeCell ref="A2:O2"/>
    <mergeCell ref="A13:O13"/>
    <mergeCell ref="A14:O14"/>
    <mergeCell ref="F19:O19"/>
    <mergeCell ref="A37:O37"/>
  </mergeCells>
  <printOptions/>
  <pageMargins left="0.25" right="0.25" top="0.75" bottom="0.75" header="0.5118055555555555" footer="0.5118055555555555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O33"/>
  <sheetViews>
    <sheetView view="pageBreakPreview" zoomScale="75" zoomScaleNormal="80" zoomScaleSheetLayoutView="75" zoomScalePageLayoutView="0" workbookViewId="0" topLeftCell="A1">
      <selection activeCell="Q11" sqref="Q11"/>
    </sheetView>
  </sheetViews>
  <sheetFormatPr defaultColWidth="8.7109375" defaultRowHeight="12.75"/>
  <cols>
    <col min="1" max="1" width="39.00390625" style="44" customWidth="1"/>
    <col min="2" max="2" width="17.140625" style="44" customWidth="1"/>
    <col min="3" max="3" width="7.421875" style="44" customWidth="1"/>
    <col min="4" max="4" width="15.421875" style="44" customWidth="1"/>
    <col min="5" max="5" width="6.00390625" style="44" customWidth="1"/>
    <col min="6" max="6" width="10.00390625" style="44" customWidth="1"/>
    <col min="7" max="9" width="10.140625" style="44" customWidth="1"/>
    <col min="10" max="14" width="11.28125" style="44" customWidth="1"/>
    <col min="15" max="15" width="9.140625" style="44" customWidth="1"/>
    <col min="16" max="16384" width="8.7109375" style="44" customWidth="1"/>
  </cols>
  <sheetData>
    <row r="1" spans="1:15" ht="91.5" customHeight="1" thickBot="1">
      <c r="A1" s="153" t="s">
        <v>173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</row>
    <row r="2" spans="1:15" ht="12.75" customHeight="1" thickBot="1">
      <c r="A2" s="162" t="s">
        <v>115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0" t="s">
        <v>80</v>
      </c>
    </row>
    <row r="3" spans="1:15" ht="15.75" customHeigh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81</v>
      </c>
      <c r="L3" s="3" t="s">
        <v>12</v>
      </c>
      <c r="M3" s="3" t="s">
        <v>13</v>
      </c>
      <c r="N3" s="76" t="s">
        <v>14</v>
      </c>
      <c r="O3" s="160"/>
    </row>
    <row r="4" spans="1:15" ht="14.25">
      <c r="A4" s="1"/>
      <c r="B4" s="2"/>
      <c r="C4" s="3"/>
      <c r="D4" s="3"/>
      <c r="E4" s="3"/>
      <c r="F4" s="131" t="s">
        <v>116</v>
      </c>
      <c r="G4" s="131" t="s">
        <v>117</v>
      </c>
      <c r="H4" s="131" t="s">
        <v>118</v>
      </c>
      <c r="I4" s="131" t="s">
        <v>119</v>
      </c>
      <c r="J4" s="131" t="s">
        <v>120</v>
      </c>
      <c r="K4" s="131" t="s">
        <v>121</v>
      </c>
      <c r="L4" s="131" t="s">
        <v>122</v>
      </c>
      <c r="M4" s="131" t="s">
        <v>123</v>
      </c>
      <c r="N4" s="132" t="s">
        <v>124</v>
      </c>
      <c r="O4" s="160"/>
    </row>
    <row r="5" spans="1:15" ht="14.25">
      <c r="A5" s="4" t="s">
        <v>26</v>
      </c>
      <c r="B5" s="140" t="s">
        <v>27</v>
      </c>
      <c r="C5" s="140" t="s">
        <v>27</v>
      </c>
      <c r="D5" s="140" t="s">
        <v>27</v>
      </c>
      <c r="E5" s="140" t="s">
        <v>27</v>
      </c>
      <c r="F5" s="49">
        <v>1250</v>
      </c>
      <c r="G5" s="49">
        <v>1250</v>
      </c>
      <c r="H5" s="49">
        <v>1250</v>
      </c>
      <c r="I5" s="49">
        <v>1250</v>
      </c>
      <c r="J5" s="49">
        <v>1250</v>
      </c>
      <c r="K5" s="49">
        <v>1250</v>
      </c>
      <c r="L5" s="49">
        <v>1250</v>
      </c>
      <c r="M5" s="49">
        <v>1250</v>
      </c>
      <c r="N5" s="79">
        <v>1250</v>
      </c>
      <c r="O5" s="160"/>
    </row>
    <row r="6" spans="1:15" ht="14.25">
      <c r="A6" s="7" t="s">
        <v>28</v>
      </c>
      <c r="B6" s="141" t="s">
        <v>27</v>
      </c>
      <c r="C6" s="141" t="s">
        <v>27</v>
      </c>
      <c r="D6" s="141" t="s">
        <v>27</v>
      </c>
      <c r="E6" s="141" t="s">
        <v>27</v>
      </c>
      <c r="F6" s="9">
        <v>5.6</v>
      </c>
      <c r="G6" s="9">
        <v>12.6</v>
      </c>
      <c r="H6" s="9">
        <v>8.5</v>
      </c>
      <c r="I6" s="9">
        <v>12.6</v>
      </c>
      <c r="J6" s="9">
        <v>11.9</v>
      </c>
      <c r="K6" s="9">
        <v>12.6</v>
      </c>
      <c r="L6" s="9">
        <v>8.5</v>
      </c>
      <c r="M6" s="9">
        <v>12.6</v>
      </c>
      <c r="N6" s="91">
        <v>11.9</v>
      </c>
      <c r="O6" s="160"/>
    </row>
    <row r="7" spans="1:15" ht="14.25">
      <c r="A7" s="7" t="s">
        <v>29</v>
      </c>
      <c r="B7" s="141" t="s">
        <v>27</v>
      </c>
      <c r="C7" s="141" t="s">
        <v>27</v>
      </c>
      <c r="D7" s="141" t="s">
        <v>27</v>
      </c>
      <c r="E7" s="141" t="s">
        <v>27</v>
      </c>
      <c r="F7" s="50">
        <f aca="true" t="shared" si="0" ref="F7:N7">F5*F6</f>
        <v>7000</v>
      </c>
      <c r="G7" s="50">
        <f t="shared" si="0"/>
        <v>15750</v>
      </c>
      <c r="H7" s="50">
        <f t="shared" si="0"/>
        <v>10625</v>
      </c>
      <c r="I7" s="50">
        <f t="shared" si="0"/>
        <v>15750</v>
      </c>
      <c r="J7" s="50">
        <f t="shared" si="0"/>
        <v>14875</v>
      </c>
      <c r="K7" s="50">
        <f t="shared" si="0"/>
        <v>15750</v>
      </c>
      <c r="L7" s="50">
        <f t="shared" si="0"/>
        <v>10625</v>
      </c>
      <c r="M7" s="50">
        <f t="shared" si="0"/>
        <v>15750</v>
      </c>
      <c r="N7" s="62">
        <f t="shared" si="0"/>
        <v>14875</v>
      </c>
      <c r="O7" s="160"/>
    </row>
    <row r="8" spans="1:15" ht="14.25">
      <c r="A8" s="16" t="s">
        <v>91</v>
      </c>
      <c r="B8" s="142" t="s">
        <v>27</v>
      </c>
      <c r="C8" s="142" t="s">
        <v>27</v>
      </c>
      <c r="D8" s="142" t="s">
        <v>27</v>
      </c>
      <c r="E8" s="142" t="s">
        <v>27</v>
      </c>
      <c r="F8" s="51">
        <f aca="true" t="shared" si="1" ref="F8:N8">SUM(F13:F29)</f>
        <v>15063.5</v>
      </c>
      <c r="G8" s="51">
        <f t="shared" si="1"/>
        <v>34996.5</v>
      </c>
      <c r="H8" s="51">
        <f t="shared" si="1"/>
        <v>18780.5</v>
      </c>
      <c r="I8" s="51">
        <f t="shared" si="1"/>
        <v>34996.5</v>
      </c>
      <c r="J8" s="51">
        <f t="shared" si="1"/>
        <v>45364.5</v>
      </c>
      <c r="K8" s="51">
        <f t="shared" si="1"/>
        <v>34996.5</v>
      </c>
      <c r="L8" s="51">
        <f t="shared" si="1"/>
        <v>18780.5</v>
      </c>
      <c r="M8" s="51">
        <f t="shared" si="1"/>
        <v>34996.5</v>
      </c>
      <c r="N8" s="70">
        <f t="shared" si="1"/>
        <v>45364.5</v>
      </c>
      <c r="O8" s="160"/>
    </row>
    <row r="9" spans="1:15" ht="14.25">
      <c r="A9" s="19"/>
      <c r="B9" s="143"/>
      <c r="C9" s="143"/>
      <c r="D9" s="143"/>
      <c r="E9" s="143"/>
      <c r="F9" s="22"/>
      <c r="G9" s="22"/>
      <c r="H9" s="22"/>
      <c r="I9" s="22"/>
      <c r="J9" s="21"/>
      <c r="K9" s="21"/>
      <c r="L9" s="21"/>
      <c r="O9" s="160"/>
    </row>
    <row r="10" spans="1:15" ht="14.25">
      <c r="A10" s="1" t="s">
        <v>92</v>
      </c>
      <c r="B10" s="144" t="s">
        <v>27</v>
      </c>
      <c r="C10" s="144" t="s">
        <v>27</v>
      </c>
      <c r="D10" s="144" t="s">
        <v>27</v>
      </c>
      <c r="E10" s="144" t="s">
        <v>27</v>
      </c>
      <c r="F10" s="53">
        <f aca="true" t="shared" si="2" ref="F10:N10">SUM(F7:F8)</f>
        <v>22063.5</v>
      </c>
      <c r="G10" s="53">
        <f t="shared" si="2"/>
        <v>50746.5</v>
      </c>
      <c r="H10" s="53">
        <f t="shared" si="2"/>
        <v>29405.5</v>
      </c>
      <c r="I10" s="53">
        <f t="shared" si="2"/>
        <v>50746.5</v>
      </c>
      <c r="J10" s="53">
        <f t="shared" si="2"/>
        <v>60239.5</v>
      </c>
      <c r="K10" s="53">
        <f t="shared" si="2"/>
        <v>50746.5</v>
      </c>
      <c r="L10" s="53">
        <f t="shared" si="2"/>
        <v>29405.5</v>
      </c>
      <c r="M10" s="53">
        <f t="shared" si="2"/>
        <v>50746.5</v>
      </c>
      <c r="N10" s="92">
        <f t="shared" si="2"/>
        <v>60239.5</v>
      </c>
      <c r="O10" s="160"/>
    </row>
    <row r="11" spans="1:15" ht="14.25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0"/>
    </row>
    <row r="12" spans="1:15" ht="14.25">
      <c r="A12" s="162" t="s">
        <v>34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0"/>
    </row>
    <row r="13" spans="1:15" ht="14.25">
      <c r="A13" s="54" t="s">
        <v>35</v>
      </c>
      <c r="B13" s="55">
        <v>1884057972</v>
      </c>
      <c r="C13" s="56">
        <v>11.5</v>
      </c>
      <c r="D13" s="57">
        <v>435</v>
      </c>
      <c r="E13" s="98">
        <v>1</v>
      </c>
      <c r="F13" s="84">
        <f>$E13*$D13*$C13</f>
        <v>5002.5</v>
      </c>
      <c r="G13" s="58">
        <f aca="true" t="shared" si="3" ref="G13:N13">$E13*$D13*$C13</f>
        <v>5002.5</v>
      </c>
      <c r="H13" s="58">
        <f t="shared" si="3"/>
        <v>5002.5</v>
      </c>
      <c r="I13" s="58">
        <f t="shared" si="3"/>
        <v>5002.5</v>
      </c>
      <c r="J13" s="58">
        <f t="shared" si="3"/>
        <v>5002.5</v>
      </c>
      <c r="K13" s="58">
        <f t="shared" si="3"/>
        <v>5002.5</v>
      </c>
      <c r="L13" s="58">
        <f t="shared" si="3"/>
        <v>5002.5</v>
      </c>
      <c r="M13" s="58">
        <f t="shared" si="3"/>
        <v>5002.5</v>
      </c>
      <c r="N13" s="99">
        <f t="shared" si="3"/>
        <v>5002.5</v>
      </c>
      <c r="O13" s="160"/>
    </row>
    <row r="14" spans="1:15" ht="15">
      <c r="A14" s="59" t="s">
        <v>125</v>
      </c>
      <c r="B14" s="37">
        <v>5876101170</v>
      </c>
      <c r="C14" s="10">
        <v>1</v>
      </c>
      <c r="D14" s="60">
        <v>1535</v>
      </c>
      <c r="E14" s="100">
        <v>1</v>
      </c>
      <c r="F14" s="50">
        <f>$E14*$D14*$C14</f>
        <v>1535</v>
      </c>
      <c r="G14" s="101">
        <f aca="true" t="shared" si="4" ref="G14:N16">$E14*$D14*$C14</f>
        <v>1535</v>
      </c>
      <c r="H14" s="50">
        <f t="shared" si="4"/>
        <v>1535</v>
      </c>
      <c r="I14" s="50">
        <f t="shared" si="4"/>
        <v>1535</v>
      </c>
      <c r="J14" s="50">
        <f t="shared" si="4"/>
        <v>1535</v>
      </c>
      <c r="K14" s="50">
        <f t="shared" si="4"/>
        <v>1535</v>
      </c>
      <c r="L14" s="50">
        <f t="shared" si="4"/>
        <v>1535</v>
      </c>
      <c r="M14" s="50">
        <f t="shared" si="4"/>
        <v>1535</v>
      </c>
      <c r="N14" s="62">
        <f t="shared" si="4"/>
        <v>1535</v>
      </c>
      <c r="O14" s="160"/>
    </row>
    <row r="15" spans="1:15" ht="15">
      <c r="A15" s="59" t="s">
        <v>95</v>
      </c>
      <c r="B15" s="37">
        <v>8982035990</v>
      </c>
      <c r="C15" s="10">
        <v>1</v>
      </c>
      <c r="D15" s="60">
        <v>2156</v>
      </c>
      <c r="E15" s="100">
        <v>1</v>
      </c>
      <c r="F15" s="50">
        <f>$E15*$D15*$C15</f>
        <v>2156</v>
      </c>
      <c r="G15" s="101">
        <f t="shared" si="4"/>
        <v>2156</v>
      </c>
      <c r="H15" s="50">
        <f t="shared" si="4"/>
        <v>2156</v>
      </c>
      <c r="I15" s="50">
        <f t="shared" si="4"/>
        <v>2156</v>
      </c>
      <c r="J15" s="50">
        <f t="shared" si="4"/>
        <v>2156</v>
      </c>
      <c r="K15" s="50">
        <f t="shared" si="4"/>
        <v>2156</v>
      </c>
      <c r="L15" s="50">
        <f t="shared" si="4"/>
        <v>2156</v>
      </c>
      <c r="M15" s="50">
        <f t="shared" si="4"/>
        <v>2156</v>
      </c>
      <c r="N15" s="62">
        <f t="shared" si="4"/>
        <v>2156</v>
      </c>
      <c r="O15" s="160"/>
    </row>
    <row r="16" spans="1:15" ht="15">
      <c r="A16" s="59" t="s">
        <v>93</v>
      </c>
      <c r="B16" s="102">
        <v>8980924811</v>
      </c>
      <c r="C16" s="10">
        <v>1</v>
      </c>
      <c r="D16" s="60">
        <v>6120</v>
      </c>
      <c r="E16" s="100">
        <v>1</v>
      </c>
      <c r="F16" s="50">
        <f>$E16*$D16*$C16</f>
        <v>6120</v>
      </c>
      <c r="G16" s="101">
        <f t="shared" si="4"/>
        <v>6120</v>
      </c>
      <c r="H16" s="50">
        <f t="shared" si="4"/>
        <v>6120</v>
      </c>
      <c r="I16" s="50">
        <f t="shared" si="4"/>
        <v>6120</v>
      </c>
      <c r="J16" s="50">
        <f t="shared" si="4"/>
        <v>6120</v>
      </c>
      <c r="K16" s="50">
        <f t="shared" si="4"/>
        <v>6120</v>
      </c>
      <c r="L16" s="50">
        <f t="shared" si="4"/>
        <v>6120</v>
      </c>
      <c r="M16" s="50">
        <f t="shared" si="4"/>
        <v>6120</v>
      </c>
      <c r="N16" s="62">
        <f t="shared" si="4"/>
        <v>6120</v>
      </c>
      <c r="O16" s="160"/>
    </row>
    <row r="17" spans="1:15" ht="15">
      <c r="A17" s="59" t="s">
        <v>126</v>
      </c>
      <c r="B17" s="102">
        <v>8980714210</v>
      </c>
      <c r="C17" s="10">
        <v>1</v>
      </c>
      <c r="D17" s="60">
        <v>7477</v>
      </c>
      <c r="E17" s="100">
        <v>1</v>
      </c>
      <c r="F17" s="49" t="s">
        <v>27</v>
      </c>
      <c r="G17" s="61">
        <f>C17*D17*E17</f>
        <v>7477</v>
      </c>
      <c r="H17" s="61" t="s">
        <v>27</v>
      </c>
      <c r="I17" s="61">
        <f>C17*D17*E17</f>
        <v>7477</v>
      </c>
      <c r="J17" s="61" t="s">
        <v>27</v>
      </c>
      <c r="K17" s="61">
        <f>C17*D17*E17</f>
        <v>7477</v>
      </c>
      <c r="L17" s="61" t="s">
        <v>27</v>
      </c>
      <c r="M17" s="61">
        <f>C17*D17*E17</f>
        <v>7477</v>
      </c>
      <c r="N17" s="61" t="s">
        <v>27</v>
      </c>
      <c r="O17" s="160"/>
    </row>
    <row r="18" spans="1:15" ht="15">
      <c r="A18" s="59" t="s">
        <v>127</v>
      </c>
      <c r="B18" s="102">
        <v>8980714220</v>
      </c>
      <c r="C18" s="10">
        <v>1</v>
      </c>
      <c r="D18" s="60">
        <v>4890</v>
      </c>
      <c r="E18" s="100">
        <v>1</v>
      </c>
      <c r="F18" s="49" t="s">
        <v>27</v>
      </c>
      <c r="G18" s="61">
        <f>C18*D18*E18</f>
        <v>4890</v>
      </c>
      <c r="H18" s="61" t="s">
        <v>27</v>
      </c>
      <c r="I18" s="61">
        <f>C18*D18*E18</f>
        <v>4890</v>
      </c>
      <c r="J18" s="61" t="s">
        <v>27</v>
      </c>
      <c r="K18" s="61">
        <f>C18*D18*E18</f>
        <v>4890</v>
      </c>
      <c r="L18" s="61" t="s">
        <v>27</v>
      </c>
      <c r="M18" s="61">
        <f>C18*D18*E18</f>
        <v>4890</v>
      </c>
      <c r="N18" s="61" t="s">
        <v>27</v>
      </c>
      <c r="O18" s="160"/>
    </row>
    <row r="19" spans="1:15" ht="28.5">
      <c r="A19" s="94" t="s">
        <v>114</v>
      </c>
      <c r="B19" s="37">
        <v>8982263230</v>
      </c>
      <c r="C19" s="10">
        <v>1</v>
      </c>
      <c r="D19" s="62">
        <v>17100</v>
      </c>
      <c r="E19" s="100">
        <v>1</v>
      </c>
      <c r="F19" s="49" t="s">
        <v>27</v>
      </c>
      <c r="G19" s="61" t="s">
        <v>27</v>
      </c>
      <c r="H19" s="61" t="s">
        <v>27</v>
      </c>
      <c r="I19" s="61" t="s">
        <v>27</v>
      </c>
      <c r="J19" s="50">
        <f>$E19*$D19*$C19</f>
        <v>17100</v>
      </c>
      <c r="K19" s="61" t="s">
        <v>27</v>
      </c>
      <c r="L19" s="61" t="s">
        <v>27</v>
      </c>
      <c r="M19" s="61" t="s">
        <v>27</v>
      </c>
      <c r="N19" s="62">
        <f>$E19*$D19*$C19</f>
        <v>17100</v>
      </c>
      <c r="O19" s="160"/>
    </row>
    <row r="20" spans="1:15" ht="14.25">
      <c r="A20" s="59" t="s">
        <v>96</v>
      </c>
      <c r="B20" s="37" t="s">
        <v>99</v>
      </c>
      <c r="C20" s="10">
        <v>5.3</v>
      </c>
      <c r="D20" s="62">
        <v>315</v>
      </c>
      <c r="E20" s="100">
        <v>1</v>
      </c>
      <c r="F20" s="49" t="s">
        <v>27</v>
      </c>
      <c r="G20" s="61" t="s">
        <v>27</v>
      </c>
      <c r="H20" s="50">
        <f>$E20*$D20*$C20</f>
        <v>1669.5</v>
      </c>
      <c r="I20" s="61" t="s">
        <v>27</v>
      </c>
      <c r="J20" s="50">
        <f>$E20*$D20*$C20</f>
        <v>1669.5</v>
      </c>
      <c r="K20" s="61" t="s">
        <v>27</v>
      </c>
      <c r="L20" s="50">
        <f>$E20*$D20*$C20</f>
        <v>1669.5</v>
      </c>
      <c r="M20" s="61" t="s">
        <v>27</v>
      </c>
      <c r="N20" s="62">
        <f>$E20*$D20*$C20</f>
        <v>1669.5</v>
      </c>
      <c r="O20" s="160"/>
    </row>
    <row r="21" spans="1:15" ht="14.25">
      <c r="A21" s="63" t="s">
        <v>98</v>
      </c>
      <c r="B21" s="37" t="s">
        <v>99</v>
      </c>
      <c r="C21" s="10">
        <v>6.5</v>
      </c>
      <c r="D21" s="62">
        <v>315</v>
      </c>
      <c r="E21" s="100">
        <v>1</v>
      </c>
      <c r="F21" s="49" t="s">
        <v>27</v>
      </c>
      <c r="G21" s="61" t="s">
        <v>27</v>
      </c>
      <c r="H21" s="50">
        <f>$E21*$D21*$C21</f>
        <v>2047.5</v>
      </c>
      <c r="I21" s="61" t="s">
        <v>27</v>
      </c>
      <c r="J21" s="50">
        <f>$E21*$D21*$C21</f>
        <v>2047.5</v>
      </c>
      <c r="K21" s="61" t="s">
        <v>27</v>
      </c>
      <c r="L21" s="50">
        <f>$E21*$D21*$C21</f>
        <v>2047.5</v>
      </c>
      <c r="M21" s="61" t="s">
        <v>27</v>
      </c>
      <c r="N21" s="62">
        <f>$E21*$D21*$C21</f>
        <v>2047.5</v>
      </c>
      <c r="O21" s="160"/>
    </row>
    <row r="22" spans="1:15" ht="14.25">
      <c r="A22" s="63" t="s">
        <v>66</v>
      </c>
      <c r="B22" s="37" t="s">
        <v>67</v>
      </c>
      <c r="C22" s="10">
        <v>3</v>
      </c>
      <c r="D22" s="62">
        <v>520</v>
      </c>
      <c r="E22" s="100">
        <v>1</v>
      </c>
      <c r="F22" s="49" t="s">
        <v>27</v>
      </c>
      <c r="G22" s="61" t="s">
        <v>27</v>
      </c>
      <c r="H22" s="61" t="s">
        <v>27</v>
      </c>
      <c r="I22" s="61" t="s">
        <v>27</v>
      </c>
      <c r="J22" s="50">
        <f>$E22*$D22*$C22</f>
        <v>1560</v>
      </c>
      <c r="K22" s="61" t="s">
        <v>27</v>
      </c>
      <c r="L22" s="61" t="s">
        <v>27</v>
      </c>
      <c r="M22" s="61" t="s">
        <v>27</v>
      </c>
      <c r="N22" s="62">
        <f>$E22*$D22*$C22</f>
        <v>1560</v>
      </c>
      <c r="O22" s="160"/>
    </row>
    <row r="23" spans="1:15" ht="14.25">
      <c r="A23" s="65" t="s">
        <v>128</v>
      </c>
      <c r="B23" s="66" t="s">
        <v>111</v>
      </c>
      <c r="C23" s="67">
        <v>1</v>
      </c>
      <c r="D23" s="68">
        <v>609</v>
      </c>
      <c r="E23" s="103">
        <v>1</v>
      </c>
      <c r="F23" s="49" t="s">
        <v>27</v>
      </c>
      <c r="G23" s="61" t="s">
        <v>27</v>
      </c>
      <c r="H23" s="61" t="s">
        <v>27</v>
      </c>
      <c r="I23" s="61" t="s">
        <v>27</v>
      </c>
      <c r="J23" s="50">
        <f>$E23*$D23*$C23</f>
        <v>609</v>
      </c>
      <c r="K23" s="61" t="s">
        <v>27</v>
      </c>
      <c r="L23" s="61" t="s">
        <v>27</v>
      </c>
      <c r="M23" s="61" t="s">
        <v>27</v>
      </c>
      <c r="N23" s="62">
        <f>$E23*$D23*$C23</f>
        <v>609</v>
      </c>
      <c r="O23" s="160"/>
    </row>
    <row r="24" spans="1:15" ht="14.25">
      <c r="A24" s="63" t="s">
        <v>101</v>
      </c>
      <c r="B24" s="37">
        <v>1096251290</v>
      </c>
      <c r="C24" s="10">
        <v>2</v>
      </c>
      <c r="D24" s="68">
        <v>917</v>
      </c>
      <c r="E24" s="103">
        <v>1</v>
      </c>
      <c r="F24" s="49" t="s">
        <v>27</v>
      </c>
      <c r="G24" s="101">
        <f>$E24*$D24*$C24</f>
        <v>1834</v>
      </c>
      <c r="H24" s="61" t="s">
        <v>27</v>
      </c>
      <c r="I24" s="50">
        <f>$E24*$D24*$C24</f>
        <v>1834</v>
      </c>
      <c r="J24" s="61" t="s">
        <v>27</v>
      </c>
      <c r="K24" s="50">
        <f>$E24*$D24*$C24</f>
        <v>1834</v>
      </c>
      <c r="L24" s="61" t="s">
        <v>27</v>
      </c>
      <c r="M24" s="50">
        <f>$E24*$D24*$C24</f>
        <v>1834</v>
      </c>
      <c r="N24" s="93" t="s">
        <v>27</v>
      </c>
      <c r="O24" s="160"/>
    </row>
    <row r="25" spans="1:15" ht="14.25">
      <c r="A25" s="63" t="s">
        <v>102</v>
      </c>
      <c r="B25" s="37">
        <v>1096253312</v>
      </c>
      <c r="C25" s="10">
        <v>2</v>
      </c>
      <c r="D25" s="68">
        <v>870</v>
      </c>
      <c r="E25" s="103">
        <v>1</v>
      </c>
      <c r="F25" s="49" t="s">
        <v>27</v>
      </c>
      <c r="G25" s="101">
        <f>$E25*$D25*$C25</f>
        <v>1740</v>
      </c>
      <c r="H25" s="61" t="s">
        <v>27</v>
      </c>
      <c r="I25" s="50">
        <f>$E25*$D25*$C25</f>
        <v>1740</v>
      </c>
      <c r="J25" s="61" t="s">
        <v>27</v>
      </c>
      <c r="K25" s="50">
        <f>$E25*$D25*$C25</f>
        <v>1740</v>
      </c>
      <c r="L25" s="61" t="s">
        <v>27</v>
      </c>
      <c r="M25" s="50">
        <f>$E25*$D25*$C25</f>
        <v>1740</v>
      </c>
      <c r="N25" s="93" t="s">
        <v>27</v>
      </c>
      <c r="O25" s="160"/>
    </row>
    <row r="26" spans="1:15" ht="14.25">
      <c r="A26" s="63" t="s">
        <v>103</v>
      </c>
      <c r="B26" s="37">
        <v>1096255690</v>
      </c>
      <c r="C26" s="10">
        <v>2</v>
      </c>
      <c r="D26" s="62">
        <v>796</v>
      </c>
      <c r="E26" s="100">
        <v>1</v>
      </c>
      <c r="F26" s="49" t="s">
        <v>27</v>
      </c>
      <c r="G26" s="101">
        <f>$E26*$D26*$C26</f>
        <v>1592</v>
      </c>
      <c r="H26" s="61" t="s">
        <v>27</v>
      </c>
      <c r="I26" s="50">
        <f>$E26*$D26*$C26</f>
        <v>1592</v>
      </c>
      <c r="J26" s="61" t="s">
        <v>27</v>
      </c>
      <c r="K26" s="50">
        <f>$E26*$D26*$C26</f>
        <v>1592</v>
      </c>
      <c r="L26" s="61" t="s">
        <v>27</v>
      </c>
      <c r="M26" s="50">
        <f>$E26*$D26*$C26</f>
        <v>1592</v>
      </c>
      <c r="N26" s="93" t="s">
        <v>27</v>
      </c>
      <c r="O26" s="160"/>
    </row>
    <row r="27" spans="1:15" ht="14.25">
      <c r="A27" s="104" t="s">
        <v>73</v>
      </c>
      <c r="B27" s="26" t="s">
        <v>74</v>
      </c>
      <c r="C27" s="27">
        <v>4</v>
      </c>
      <c r="D27" s="79">
        <v>600</v>
      </c>
      <c r="E27" s="105">
        <v>1</v>
      </c>
      <c r="F27" s="49" t="s">
        <v>27</v>
      </c>
      <c r="G27" s="101">
        <f>$E27*$D27*$C27</f>
        <v>2400</v>
      </c>
      <c r="H27" s="61" t="s">
        <v>27</v>
      </c>
      <c r="I27" s="50">
        <f>$E27*$D27*$C27</f>
        <v>2400</v>
      </c>
      <c r="J27" s="61" t="s">
        <v>27</v>
      </c>
      <c r="K27" s="50">
        <f>$E27*$D27*$C27</f>
        <v>2400</v>
      </c>
      <c r="L27" s="61" t="s">
        <v>27</v>
      </c>
      <c r="M27" s="50">
        <f>$E27*$D27*$C27</f>
        <v>2400</v>
      </c>
      <c r="N27" s="93" t="s">
        <v>27</v>
      </c>
      <c r="O27" s="160"/>
    </row>
    <row r="28" spans="1:15" ht="14.25">
      <c r="A28" s="65" t="s">
        <v>104</v>
      </c>
      <c r="B28" s="66">
        <v>1884055430</v>
      </c>
      <c r="C28" s="67">
        <v>19</v>
      </c>
      <c r="D28" s="68">
        <v>385</v>
      </c>
      <c r="E28" s="103">
        <v>1</v>
      </c>
      <c r="F28" s="49" t="s">
        <v>27</v>
      </c>
      <c r="G28" s="61" t="s">
        <v>27</v>
      </c>
      <c r="H28" s="61" t="s">
        <v>27</v>
      </c>
      <c r="I28" s="61" t="s">
        <v>27</v>
      </c>
      <c r="J28" s="50">
        <f>$E28*$D28*$C28</f>
        <v>7315</v>
      </c>
      <c r="K28" s="61" t="s">
        <v>27</v>
      </c>
      <c r="L28" s="61" t="s">
        <v>27</v>
      </c>
      <c r="M28" s="61" t="s">
        <v>27</v>
      </c>
      <c r="N28" s="62">
        <f>$E28*$D28*$C28</f>
        <v>7315</v>
      </c>
      <c r="O28" s="160"/>
    </row>
    <row r="29" spans="1:15" ht="14.25">
      <c r="A29" s="69" t="s">
        <v>75</v>
      </c>
      <c r="B29" s="40" t="s">
        <v>76</v>
      </c>
      <c r="C29" s="41">
        <v>1</v>
      </c>
      <c r="D29" s="70">
        <v>250</v>
      </c>
      <c r="E29" s="106">
        <v>1</v>
      </c>
      <c r="F29" s="51">
        <f>$E29*$D29*$C29</f>
        <v>250</v>
      </c>
      <c r="G29" s="96">
        <f>$E29*$D29*$C29</f>
        <v>250</v>
      </c>
      <c r="H29" s="51">
        <f>$E29*$D29*$C29</f>
        <v>250</v>
      </c>
      <c r="I29" s="51">
        <f>$E29*$D29*$C29</f>
        <v>250</v>
      </c>
      <c r="J29" s="51">
        <f>$E29*$D29*$C29</f>
        <v>250</v>
      </c>
      <c r="K29" s="51">
        <f>$E29*$D29*$C29</f>
        <v>250</v>
      </c>
      <c r="L29" s="51">
        <f>$E29*$D29*$C29</f>
        <v>250</v>
      </c>
      <c r="M29" s="51">
        <f>$E29*$D29*$C29</f>
        <v>250</v>
      </c>
      <c r="N29" s="70">
        <f>$E29*$D29*$C29</f>
        <v>250</v>
      </c>
      <c r="O29" s="160"/>
    </row>
    <row r="30" spans="1:15" ht="14.25">
      <c r="A30" s="19"/>
      <c r="B30" s="20"/>
      <c r="C30" s="20"/>
      <c r="D30" s="20"/>
      <c r="E30" s="20"/>
      <c r="F30" s="21"/>
      <c r="G30" s="21"/>
      <c r="H30" s="21"/>
      <c r="I30" s="21"/>
      <c r="J30" s="21"/>
      <c r="K30" s="21"/>
      <c r="L30" s="21"/>
      <c r="O30" s="23"/>
    </row>
    <row r="31" spans="1:15" ht="30" customHeight="1">
      <c r="A31" s="158" t="s">
        <v>162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</row>
    <row r="32" spans="1:15" ht="14.25">
      <c r="A32" s="72"/>
      <c r="O32" s="23"/>
    </row>
    <row r="33" spans="1:15" ht="14.25">
      <c r="A33" s="72"/>
      <c r="O33" s="23"/>
    </row>
  </sheetData>
  <sheetProtection selectLockedCells="1" selectUnlockedCells="1"/>
  <mergeCells count="6">
    <mergeCell ref="A1:O1"/>
    <mergeCell ref="A2:N2"/>
    <mergeCell ref="O2:O29"/>
    <mergeCell ref="A11:N11"/>
    <mergeCell ref="A12:N12"/>
    <mergeCell ref="A31:O31"/>
  </mergeCells>
  <printOptions/>
  <pageMargins left="0.25" right="0.25" top="0.75" bottom="0.75" header="0.5118055555555555" footer="0.5118055555555555"/>
  <pageSetup horizontalDpi="300" verticalDpi="300" orientation="landscape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1:O33"/>
  <sheetViews>
    <sheetView view="pageBreakPreview" zoomScale="75" zoomScaleNormal="80" zoomScaleSheetLayoutView="75" zoomScalePageLayoutView="0" workbookViewId="0" topLeftCell="A1">
      <selection activeCell="S5" sqref="S5"/>
    </sheetView>
  </sheetViews>
  <sheetFormatPr defaultColWidth="9.140625" defaultRowHeight="12.75"/>
  <cols>
    <col min="1" max="1" width="39.00390625" style="44" customWidth="1"/>
    <col min="2" max="2" width="17.140625" style="44" customWidth="1"/>
    <col min="3" max="3" width="7.421875" style="44" customWidth="1"/>
    <col min="4" max="4" width="15.421875" style="44" customWidth="1"/>
    <col min="5" max="5" width="6.00390625" style="44" customWidth="1"/>
    <col min="6" max="9" width="10.140625" style="44" customWidth="1"/>
    <col min="10" max="14" width="11.28125" style="44" customWidth="1"/>
    <col min="15" max="16384" width="9.140625" style="44" customWidth="1"/>
  </cols>
  <sheetData>
    <row r="1" spans="1:15" ht="91.5" customHeight="1" thickBot="1">
      <c r="A1" s="153" t="s">
        <v>174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</row>
    <row r="2" spans="1:15" ht="15.75" customHeight="1" thickBot="1">
      <c r="A2" s="150" t="s">
        <v>129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6" t="s">
        <v>80</v>
      </c>
    </row>
    <row r="3" spans="1:15" ht="14.25">
      <c r="A3" s="107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81</v>
      </c>
      <c r="L3" s="3" t="s">
        <v>12</v>
      </c>
      <c r="M3" s="3" t="s">
        <v>13</v>
      </c>
      <c r="N3" s="3" t="s">
        <v>14</v>
      </c>
      <c r="O3" s="156"/>
    </row>
    <row r="4" spans="1:15" ht="14.25">
      <c r="A4" s="1"/>
      <c r="B4" s="3"/>
      <c r="C4" s="3"/>
      <c r="D4" s="3"/>
      <c r="E4" s="3"/>
      <c r="F4" s="131" t="s">
        <v>116</v>
      </c>
      <c r="G4" s="131" t="s">
        <v>117</v>
      </c>
      <c r="H4" s="131" t="s">
        <v>118</v>
      </c>
      <c r="I4" s="131" t="s">
        <v>119</v>
      </c>
      <c r="J4" s="131" t="s">
        <v>120</v>
      </c>
      <c r="K4" s="131" t="s">
        <v>121</v>
      </c>
      <c r="L4" s="131" t="s">
        <v>122</v>
      </c>
      <c r="M4" s="131" t="s">
        <v>123</v>
      </c>
      <c r="N4" s="131" t="s">
        <v>124</v>
      </c>
      <c r="O4" s="156"/>
    </row>
    <row r="5" spans="1:15" ht="14.25">
      <c r="A5" s="4" t="s">
        <v>26</v>
      </c>
      <c r="B5" s="140" t="s">
        <v>27</v>
      </c>
      <c r="C5" s="140" t="s">
        <v>27</v>
      </c>
      <c r="D5" s="140" t="s">
        <v>27</v>
      </c>
      <c r="E5" s="140" t="s">
        <v>27</v>
      </c>
      <c r="F5" s="49">
        <v>1250</v>
      </c>
      <c r="G5" s="49">
        <v>1250</v>
      </c>
      <c r="H5" s="49">
        <v>1250</v>
      </c>
      <c r="I5" s="49">
        <v>1250</v>
      </c>
      <c r="J5" s="49">
        <v>1250</v>
      </c>
      <c r="K5" s="49">
        <v>1250</v>
      </c>
      <c r="L5" s="49">
        <v>1250</v>
      </c>
      <c r="M5" s="49">
        <v>1250</v>
      </c>
      <c r="N5" s="49">
        <v>1250</v>
      </c>
      <c r="O5" s="156"/>
    </row>
    <row r="6" spans="1:15" ht="14.25">
      <c r="A6" s="7" t="s">
        <v>28</v>
      </c>
      <c r="B6" s="141" t="s">
        <v>27</v>
      </c>
      <c r="C6" s="141" t="s">
        <v>27</v>
      </c>
      <c r="D6" s="141" t="s">
        <v>27</v>
      </c>
      <c r="E6" s="141" t="s">
        <v>27</v>
      </c>
      <c r="F6" s="9">
        <v>5.6</v>
      </c>
      <c r="G6" s="9">
        <v>12.6</v>
      </c>
      <c r="H6" s="9">
        <v>8.5</v>
      </c>
      <c r="I6" s="9">
        <v>12.6</v>
      </c>
      <c r="J6" s="9">
        <v>11.9</v>
      </c>
      <c r="K6" s="9">
        <v>12.6</v>
      </c>
      <c r="L6" s="9">
        <v>8.5</v>
      </c>
      <c r="M6" s="9">
        <v>12.6</v>
      </c>
      <c r="N6" s="9">
        <v>11.9</v>
      </c>
      <c r="O6" s="156"/>
    </row>
    <row r="7" spans="1:15" ht="14.25">
      <c r="A7" s="7" t="s">
        <v>29</v>
      </c>
      <c r="B7" s="145" t="s">
        <v>27</v>
      </c>
      <c r="C7" s="145" t="s">
        <v>27</v>
      </c>
      <c r="D7" s="145" t="s">
        <v>27</v>
      </c>
      <c r="E7" s="145" t="s">
        <v>27</v>
      </c>
      <c r="F7" s="108">
        <f aca="true" t="shared" si="0" ref="F7:N7">F5*F6</f>
        <v>7000</v>
      </c>
      <c r="G7" s="108">
        <f t="shared" si="0"/>
        <v>15750</v>
      </c>
      <c r="H7" s="108">
        <f t="shared" si="0"/>
        <v>10625</v>
      </c>
      <c r="I7" s="108">
        <f t="shared" si="0"/>
        <v>15750</v>
      </c>
      <c r="J7" s="108">
        <f t="shared" si="0"/>
        <v>14875</v>
      </c>
      <c r="K7" s="108">
        <f t="shared" si="0"/>
        <v>15750</v>
      </c>
      <c r="L7" s="108">
        <f t="shared" si="0"/>
        <v>10625</v>
      </c>
      <c r="M7" s="108">
        <f t="shared" si="0"/>
        <v>15750</v>
      </c>
      <c r="N7" s="108">
        <f t="shared" si="0"/>
        <v>14875</v>
      </c>
      <c r="O7" s="156"/>
    </row>
    <row r="8" spans="1:15" ht="14.25">
      <c r="A8" s="109" t="s">
        <v>91</v>
      </c>
      <c r="B8" s="144" t="s">
        <v>27</v>
      </c>
      <c r="C8" s="144" t="s">
        <v>27</v>
      </c>
      <c r="D8" s="144" t="s">
        <v>27</v>
      </c>
      <c r="E8" s="144" t="s">
        <v>27</v>
      </c>
      <c r="F8" s="53">
        <f aca="true" t="shared" si="1" ref="F8:N8">SUM(F13:F29)</f>
        <v>18286</v>
      </c>
      <c r="G8" s="53">
        <f t="shared" si="1"/>
        <v>39595</v>
      </c>
      <c r="H8" s="53">
        <f t="shared" si="1"/>
        <v>22003</v>
      </c>
      <c r="I8" s="53">
        <f t="shared" si="1"/>
        <v>39595</v>
      </c>
      <c r="J8" s="53">
        <f t="shared" si="1"/>
        <v>49387</v>
      </c>
      <c r="K8" s="53">
        <f t="shared" si="1"/>
        <v>39595</v>
      </c>
      <c r="L8" s="53">
        <f t="shared" si="1"/>
        <v>22003</v>
      </c>
      <c r="M8" s="53">
        <f t="shared" si="1"/>
        <v>39595</v>
      </c>
      <c r="N8" s="53">
        <f t="shared" si="1"/>
        <v>49387</v>
      </c>
      <c r="O8" s="156"/>
    </row>
    <row r="9" spans="1:15" ht="14.25">
      <c r="A9" s="19"/>
      <c r="B9" s="143"/>
      <c r="C9" s="143"/>
      <c r="D9" s="143"/>
      <c r="E9" s="143"/>
      <c r="F9" s="22"/>
      <c r="G9" s="22"/>
      <c r="H9" s="22"/>
      <c r="I9" s="22"/>
      <c r="J9" s="21"/>
      <c r="K9" s="21"/>
      <c r="L9" s="21"/>
      <c r="O9" s="156"/>
    </row>
    <row r="10" spans="1:15" ht="14.25">
      <c r="A10" s="110" t="s">
        <v>92</v>
      </c>
      <c r="B10" s="144" t="s">
        <v>27</v>
      </c>
      <c r="C10" s="144" t="s">
        <v>27</v>
      </c>
      <c r="D10" s="144" t="s">
        <v>27</v>
      </c>
      <c r="E10" s="144" t="s">
        <v>27</v>
      </c>
      <c r="F10" s="53">
        <f aca="true" t="shared" si="2" ref="F10:N10">SUM(F7:F8)</f>
        <v>25286</v>
      </c>
      <c r="G10" s="53">
        <f t="shared" si="2"/>
        <v>55345</v>
      </c>
      <c r="H10" s="53">
        <f t="shared" si="2"/>
        <v>32628</v>
      </c>
      <c r="I10" s="53">
        <f t="shared" si="2"/>
        <v>55345</v>
      </c>
      <c r="J10" s="53">
        <f t="shared" si="2"/>
        <v>64262</v>
      </c>
      <c r="K10" s="53">
        <f t="shared" si="2"/>
        <v>55345</v>
      </c>
      <c r="L10" s="53">
        <f t="shared" si="2"/>
        <v>32628</v>
      </c>
      <c r="M10" s="53">
        <f t="shared" si="2"/>
        <v>55345</v>
      </c>
      <c r="N10" s="53">
        <f t="shared" si="2"/>
        <v>64262</v>
      </c>
      <c r="O10" s="156"/>
    </row>
    <row r="11" spans="1:15" ht="14.25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6"/>
    </row>
    <row r="12" spans="1:15" ht="14.25">
      <c r="A12" s="150" t="s">
        <v>34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6"/>
    </row>
    <row r="13" spans="1:15" ht="14.25">
      <c r="A13" s="54" t="s">
        <v>35</v>
      </c>
      <c r="B13" s="55">
        <v>1884057972</v>
      </c>
      <c r="C13" s="98">
        <v>13</v>
      </c>
      <c r="D13" s="84">
        <v>435</v>
      </c>
      <c r="E13" s="111">
        <v>1</v>
      </c>
      <c r="F13" s="30">
        <f>C13*D13*E13</f>
        <v>5655</v>
      </c>
      <c r="G13" s="31">
        <f aca="true" t="shared" si="3" ref="G13:G18">C13*D13*E13</f>
        <v>5655</v>
      </c>
      <c r="H13" s="30">
        <f>C13*D13*E13</f>
        <v>5655</v>
      </c>
      <c r="I13" s="31">
        <f aca="true" t="shared" si="4" ref="I13:I18">C13*D13*E13</f>
        <v>5655</v>
      </c>
      <c r="J13" s="30">
        <f aca="true" t="shared" si="5" ref="J13:J24">C13*D13*E13</f>
        <v>5655</v>
      </c>
      <c r="K13" s="31">
        <f aca="true" t="shared" si="6" ref="K13:K18">C13*D13*E13</f>
        <v>5655</v>
      </c>
      <c r="L13" s="30">
        <f>C13*D13*E13</f>
        <v>5655</v>
      </c>
      <c r="M13" s="31">
        <f aca="true" t="shared" si="7" ref="M13:M18">C13*D13*E13</f>
        <v>5655</v>
      </c>
      <c r="N13" s="30">
        <f aca="true" t="shared" si="8" ref="N13:N24">C13*D13*E13</f>
        <v>5655</v>
      </c>
      <c r="O13" s="156"/>
    </row>
    <row r="14" spans="1:15" ht="14.25">
      <c r="A14" s="59" t="s">
        <v>125</v>
      </c>
      <c r="B14" s="37">
        <v>8943910494</v>
      </c>
      <c r="C14" s="100">
        <v>1</v>
      </c>
      <c r="D14" s="50">
        <v>4105</v>
      </c>
      <c r="E14" s="112">
        <v>1</v>
      </c>
      <c r="F14" s="36">
        <f>C14*D14*E14</f>
        <v>4105</v>
      </c>
      <c r="G14" s="34">
        <f t="shared" si="3"/>
        <v>4105</v>
      </c>
      <c r="H14" s="36">
        <f>C14*D14*E14</f>
        <v>4105</v>
      </c>
      <c r="I14" s="34">
        <f t="shared" si="4"/>
        <v>4105</v>
      </c>
      <c r="J14" s="36">
        <f t="shared" si="5"/>
        <v>4105</v>
      </c>
      <c r="K14" s="34">
        <f t="shared" si="6"/>
        <v>4105</v>
      </c>
      <c r="L14" s="36">
        <f>C14*D14*E14</f>
        <v>4105</v>
      </c>
      <c r="M14" s="34">
        <f t="shared" si="7"/>
        <v>4105</v>
      </c>
      <c r="N14" s="36">
        <f t="shared" si="8"/>
        <v>4105</v>
      </c>
      <c r="O14" s="156"/>
    </row>
    <row r="15" spans="1:15" ht="14.25">
      <c r="A15" s="59" t="s">
        <v>95</v>
      </c>
      <c r="B15" s="37">
        <v>8982035990</v>
      </c>
      <c r="C15" s="100">
        <v>1</v>
      </c>
      <c r="D15" s="50">
        <v>2156</v>
      </c>
      <c r="E15" s="112">
        <v>1</v>
      </c>
      <c r="F15" s="36">
        <f>C15*D15*E15</f>
        <v>2156</v>
      </c>
      <c r="G15" s="34">
        <f t="shared" si="3"/>
        <v>2156</v>
      </c>
      <c r="H15" s="36">
        <f>C15*D15*E15</f>
        <v>2156</v>
      </c>
      <c r="I15" s="34">
        <f t="shared" si="4"/>
        <v>2156</v>
      </c>
      <c r="J15" s="36">
        <f t="shared" si="5"/>
        <v>2156</v>
      </c>
      <c r="K15" s="34">
        <f t="shared" si="6"/>
        <v>2156</v>
      </c>
      <c r="L15" s="36">
        <f>C15*D15*E15</f>
        <v>2156</v>
      </c>
      <c r="M15" s="34">
        <f t="shared" si="7"/>
        <v>2156</v>
      </c>
      <c r="N15" s="36">
        <f t="shared" si="8"/>
        <v>2156</v>
      </c>
      <c r="O15" s="156"/>
    </row>
    <row r="16" spans="1:15" ht="14.25">
      <c r="A16" s="59" t="s">
        <v>93</v>
      </c>
      <c r="B16" s="37">
        <v>8980924811</v>
      </c>
      <c r="C16" s="100">
        <v>1</v>
      </c>
      <c r="D16" s="50">
        <v>6120</v>
      </c>
      <c r="E16" s="112">
        <v>1</v>
      </c>
      <c r="F16" s="36">
        <f>C16*D16*E16</f>
        <v>6120</v>
      </c>
      <c r="G16" s="34">
        <f t="shared" si="3"/>
        <v>6120</v>
      </c>
      <c r="H16" s="36">
        <f>C16*D16*E16</f>
        <v>6120</v>
      </c>
      <c r="I16" s="34">
        <f t="shared" si="4"/>
        <v>6120</v>
      </c>
      <c r="J16" s="36">
        <f t="shared" si="5"/>
        <v>6120</v>
      </c>
      <c r="K16" s="34">
        <f t="shared" si="6"/>
        <v>6120</v>
      </c>
      <c r="L16" s="36">
        <f>C16*D16*E16</f>
        <v>6120</v>
      </c>
      <c r="M16" s="34">
        <f t="shared" si="7"/>
        <v>6120</v>
      </c>
      <c r="N16" s="36">
        <f t="shared" si="8"/>
        <v>6120</v>
      </c>
      <c r="O16" s="156"/>
    </row>
    <row r="17" spans="1:15" ht="14.25">
      <c r="A17" s="59" t="s">
        <v>126</v>
      </c>
      <c r="B17" s="37">
        <v>8980714230</v>
      </c>
      <c r="C17" s="100">
        <v>1</v>
      </c>
      <c r="D17" s="50">
        <v>9068</v>
      </c>
      <c r="E17" s="112">
        <v>1</v>
      </c>
      <c r="F17" s="36" t="s">
        <v>27</v>
      </c>
      <c r="G17" s="34">
        <f t="shared" si="3"/>
        <v>9068</v>
      </c>
      <c r="H17" s="36" t="s">
        <v>27</v>
      </c>
      <c r="I17" s="34">
        <f t="shared" si="4"/>
        <v>9068</v>
      </c>
      <c r="J17" s="36" t="s">
        <v>27</v>
      </c>
      <c r="K17" s="34">
        <f t="shared" si="6"/>
        <v>9068</v>
      </c>
      <c r="L17" s="36" t="s">
        <v>27</v>
      </c>
      <c r="M17" s="34">
        <f t="shared" si="7"/>
        <v>9068</v>
      </c>
      <c r="N17" s="36" t="s">
        <v>27</v>
      </c>
      <c r="O17" s="156"/>
    </row>
    <row r="18" spans="1:15" ht="14.25">
      <c r="A18" s="59" t="s">
        <v>127</v>
      </c>
      <c r="B18" s="37">
        <v>8980714240</v>
      </c>
      <c r="C18" s="100">
        <v>1</v>
      </c>
      <c r="D18" s="50">
        <v>4915</v>
      </c>
      <c r="E18" s="112">
        <v>1</v>
      </c>
      <c r="F18" s="13" t="s">
        <v>27</v>
      </c>
      <c r="G18" s="113">
        <f t="shared" si="3"/>
        <v>4915</v>
      </c>
      <c r="H18" s="13" t="s">
        <v>27</v>
      </c>
      <c r="I18" s="113">
        <f t="shared" si="4"/>
        <v>4915</v>
      </c>
      <c r="J18" s="13" t="s">
        <v>27</v>
      </c>
      <c r="K18" s="113">
        <f t="shared" si="6"/>
        <v>4915</v>
      </c>
      <c r="L18" s="13" t="s">
        <v>27</v>
      </c>
      <c r="M18" s="113">
        <f t="shared" si="7"/>
        <v>4915</v>
      </c>
      <c r="N18" s="13" t="s">
        <v>27</v>
      </c>
      <c r="O18" s="156"/>
    </row>
    <row r="19" spans="1:15" ht="14.25">
      <c r="A19" s="59" t="s">
        <v>130</v>
      </c>
      <c r="B19" s="37" t="s">
        <v>99</v>
      </c>
      <c r="C19" s="100">
        <v>5.3</v>
      </c>
      <c r="D19" s="50">
        <v>315</v>
      </c>
      <c r="E19" s="112">
        <v>1</v>
      </c>
      <c r="F19" s="114"/>
      <c r="G19" s="115"/>
      <c r="H19" s="36">
        <f>E19*D19*C19</f>
        <v>1669.5</v>
      </c>
      <c r="I19" s="115"/>
      <c r="J19" s="36">
        <f>E19*D19*C19</f>
        <v>1669.5</v>
      </c>
      <c r="K19" s="115"/>
      <c r="L19" s="36">
        <f>E19*D19*C19</f>
        <v>1669.5</v>
      </c>
      <c r="M19" s="115"/>
      <c r="N19" s="36">
        <f>E19*D19*C19</f>
        <v>1669.5</v>
      </c>
      <c r="O19" s="156"/>
    </row>
    <row r="20" spans="1:15" ht="14.25">
      <c r="A20" s="63" t="s">
        <v>98</v>
      </c>
      <c r="B20" s="37" t="s">
        <v>99</v>
      </c>
      <c r="C20" s="100">
        <v>6.5</v>
      </c>
      <c r="D20" s="50">
        <v>315</v>
      </c>
      <c r="E20" s="112">
        <v>1</v>
      </c>
      <c r="F20" s="6" t="s">
        <v>27</v>
      </c>
      <c r="G20" s="28" t="s">
        <v>27</v>
      </c>
      <c r="H20" s="6">
        <f>C20*D20*E20</f>
        <v>2047.5</v>
      </c>
      <c r="I20" s="28" t="s">
        <v>27</v>
      </c>
      <c r="J20" s="6">
        <f t="shared" si="5"/>
        <v>2047.5</v>
      </c>
      <c r="K20" s="28" t="s">
        <v>27</v>
      </c>
      <c r="L20" s="6">
        <f>C20*D20*E20</f>
        <v>2047.5</v>
      </c>
      <c r="M20" s="28" t="s">
        <v>27</v>
      </c>
      <c r="N20" s="6">
        <f t="shared" si="8"/>
        <v>2047.5</v>
      </c>
      <c r="O20" s="156"/>
    </row>
    <row r="21" spans="1:15" ht="14.25">
      <c r="A21" s="63" t="s">
        <v>66</v>
      </c>
      <c r="B21" s="37" t="s">
        <v>67</v>
      </c>
      <c r="C21" s="100">
        <v>3</v>
      </c>
      <c r="D21" s="50">
        <v>520</v>
      </c>
      <c r="E21" s="112">
        <v>1</v>
      </c>
      <c r="F21" s="36" t="s">
        <v>27</v>
      </c>
      <c r="G21" s="34" t="s">
        <v>27</v>
      </c>
      <c r="H21" s="36" t="s">
        <v>27</v>
      </c>
      <c r="I21" s="34" t="s">
        <v>27</v>
      </c>
      <c r="J21" s="36">
        <f t="shared" si="5"/>
        <v>1560</v>
      </c>
      <c r="K21" s="34" t="s">
        <v>27</v>
      </c>
      <c r="L21" s="36" t="s">
        <v>27</v>
      </c>
      <c r="M21" s="34" t="s">
        <v>27</v>
      </c>
      <c r="N21" s="116">
        <f t="shared" si="8"/>
        <v>1560</v>
      </c>
      <c r="O21" s="156"/>
    </row>
    <row r="22" spans="1:15" ht="14.25">
      <c r="A22" s="63" t="s">
        <v>131</v>
      </c>
      <c r="B22" s="37" t="s">
        <v>111</v>
      </c>
      <c r="C22" s="100">
        <v>1</v>
      </c>
      <c r="D22" s="50">
        <v>609</v>
      </c>
      <c r="E22" s="112">
        <v>1</v>
      </c>
      <c r="F22" s="36" t="s">
        <v>27</v>
      </c>
      <c r="G22" s="34" t="s">
        <v>27</v>
      </c>
      <c r="H22" s="36" t="s">
        <v>27</v>
      </c>
      <c r="I22" s="34" t="s">
        <v>27</v>
      </c>
      <c r="J22" s="36">
        <f t="shared" si="5"/>
        <v>609</v>
      </c>
      <c r="K22" s="34" t="s">
        <v>27</v>
      </c>
      <c r="L22" s="36" t="s">
        <v>27</v>
      </c>
      <c r="M22" s="34" t="s">
        <v>27</v>
      </c>
      <c r="N22" s="116">
        <f t="shared" si="8"/>
        <v>609</v>
      </c>
      <c r="O22" s="156"/>
    </row>
    <row r="23" spans="1:15" ht="14.25">
      <c r="A23" s="63" t="s">
        <v>132</v>
      </c>
      <c r="B23" s="37">
        <v>8982263280</v>
      </c>
      <c r="C23" s="100">
        <v>1</v>
      </c>
      <c r="D23" s="50">
        <v>14855</v>
      </c>
      <c r="E23" s="112">
        <v>1</v>
      </c>
      <c r="F23" s="36" t="s">
        <v>27</v>
      </c>
      <c r="G23" s="34" t="s">
        <v>27</v>
      </c>
      <c r="H23" s="36" t="s">
        <v>27</v>
      </c>
      <c r="I23" s="34" t="s">
        <v>27</v>
      </c>
      <c r="J23" s="36">
        <f t="shared" si="5"/>
        <v>14855</v>
      </c>
      <c r="K23" s="34" t="s">
        <v>27</v>
      </c>
      <c r="L23" s="36" t="s">
        <v>27</v>
      </c>
      <c r="M23" s="34" t="s">
        <v>27</v>
      </c>
      <c r="N23" s="116">
        <f t="shared" si="8"/>
        <v>14855</v>
      </c>
      <c r="O23" s="156"/>
    </row>
    <row r="24" spans="1:15" ht="14.25">
      <c r="A24" s="65" t="s">
        <v>104</v>
      </c>
      <c r="B24" s="37">
        <v>1884055430</v>
      </c>
      <c r="C24" s="100">
        <v>29.6</v>
      </c>
      <c r="D24" s="50">
        <v>350</v>
      </c>
      <c r="E24" s="112">
        <v>1</v>
      </c>
      <c r="F24" s="36" t="s">
        <v>27</v>
      </c>
      <c r="G24" s="34" t="s">
        <v>27</v>
      </c>
      <c r="H24" s="36" t="s">
        <v>27</v>
      </c>
      <c r="I24" s="34" t="s">
        <v>27</v>
      </c>
      <c r="J24" s="36">
        <f t="shared" si="5"/>
        <v>10360</v>
      </c>
      <c r="K24" s="34" t="s">
        <v>27</v>
      </c>
      <c r="L24" s="36" t="s">
        <v>27</v>
      </c>
      <c r="M24" s="34" t="s">
        <v>27</v>
      </c>
      <c r="N24" s="116">
        <f t="shared" si="8"/>
        <v>10360</v>
      </c>
      <c r="O24" s="156"/>
    </row>
    <row r="25" spans="1:15" ht="14.25">
      <c r="A25" s="63" t="s">
        <v>73</v>
      </c>
      <c r="B25" s="37" t="s">
        <v>74</v>
      </c>
      <c r="C25" s="100">
        <v>3.6</v>
      </c>
      <c r="D25" s="50">
        <v>600</v>
      </c>
      <c r="E25" s="112">
        <v>1</v>
      </c>
      <c r="F25" s="36" t="s">
        <v>27</v>
      </c>
      <c r="G25" s="34">
        <f>C25*D25*E25</f>
        <v>2160</v>
      </c>
      <c r="H25" s="36" t="s">
        <v>27</v>
      </c>
      <c r="I25" s="34">
        <f>C25*D25*E25</f>
        <v>2160</v>
      </c>
      <c r="J25" s="36" t="s">
        <v>27</v>
      </c>
      <c r="K25" s="34">
        <f>C25*D25*E25</f>
        <v>2160</v>
      </c>
      <c r="L25" s="36" t="s">
        <v>27</v>
      </c>
      <c r="M25" s="34">
        <f>C25*D25*E25</f>
        <v>2160</v>
      </c>
      <c r="N25" s="116" t="s">
        <v>27</v>
      </c>
      <c r="O25" s="156"/>
    </row>
    <row r="26" spans="1:15" ht="14.25">
      <c r="A26" s="63" t="s">
        <v>101</v>
      </c>
      <c r="B26" s="37">
        <v>1096251290</v>
      </c>
      <c r="C26" s="100">
        <v>2</v>
      </c>
      <c r="D26" s="108">
        <v>917</v>
      </c>
      <c r="E26" s="117">
        <v>1</v>
      </c>
      <c r="F26" s="36" t="s">
        <v>27</v>
      </c>
      <c r="G26" s="113">
        <f>C26*D26*E26</f>
        <v>1834</v>
      </c>
      <c r="H26" s="36" t="s">
        <v>27</v>
      </c>
      <c r="I26" s="113">
        <f>C26*D26*E26</f>
        <v>1834</v>
      </c>
      <c r="J26" s="36" t="s">
        <v>27</v>
      </c>
      <c r="K26" s="113">
        <f>C26*D26*E26</f>
        <v>1834</v>
      </c>
      <c r="L26" s="36" t="s">
        <v>27</v>
      </c>
      <c r="M26" s="113">
        <f>C26*D26*E26</f>
        <v>1834</v>
      </c>
      <c r="N26" s="36" t="s">
        <v>27</v>
      </c>
      <c r="O26" s="156"/>
    </row>
    <row r="27" spans="1:15" ht="14.25">
      <c r="A27" s="63" t="s">
        <v>102</v>
      </c>
      <c r="B27" s="37">
        <v>1096253312</v>
      </c>
      <c r="C27" s="100">
        <v>2</v>
      </c>
      <c r="D27" s="108">
        <v>870</v>
      </c>
      <c r="E27" s="117">
        <v>1</v>
      </c>
      <c r="F27" s="36" t="s">
        <v>27</v>
      </c>
      <c r="G27" s="113">
        <f>C27*D27*E27</f>
        <v>1740</v>
      </c>
      <c r="H27" s="36" t="s">
        <v>27</v>
      </c>
      <c r="I27" s="113">
        <f>C27*D27*E27</f>
        <v>1740</v>
      </c>
      <c r="J27" s="36" t="s">
        <v>27</v>
      </c>
      <c r="K27" s="113">
        <f>C27*D27*E27</f>
        <v>1740</v>
      </c>
      <c r="L27" s="36" t="s">
        <v>27</v>
      </c>
      <c r="M27" s="113">
        <f>C27*D27*E27</f>
        <v>1740</v>
      </c>
      <c r="N27" s="36" t="s">
        <v>27</v>
      </c>
      <c r="O27" s="156"/>
    </row>
    <row r="28" spans="1:15" ht="14.25">
      <c r="A28" s="63" t="s">
        <v>103</v>
      </c>
      <c r="B28" s="37">
        <v>1096255690</v>
      </c>
      <c r="C28" s="100">
        <v>2</v>
      </c>
      <c r="D28" s="50">
        <v>796</v>
      </c>
      <c r="E28" s="117">
        <v>1</v>
      </c>
      <c r="F28" s="36" t="s">
        <v>27</v>
      </c>
      <c r="G28" s="113">
        <f>C28*D28*E28</f>
        <v>1592</v>
      </c>
      <c r="H28" s="36" t="s">
        <v>27</v>
      </c>
      <c r="I28" s="113">
        <f>C28*D28*E28</f>
        <v>1592</v>
      </c>
      <c r="J28" s="36" t="s">
        <v>27</v>
      </c>
      <c r="K28" s="113">
        <f>C28*D28*E28</f>
        <v>1592</v>
      </c>
      <c r="L28" s="36" t="s">
        <v>27</v>
      </c>
      <c r="M28" s="113">
        <f>C28*D28*E28</f>
        <v>1592</v>
      </c>
      <c r="N28" s="36" t="s">
        <v>27</v>
      </c>
      <c r="O28" s="156"/>
    </row>
    <row r="29" spans="1:15" ht="14.25">
      <c r="A29" s="69" t="s">
        <v>75</v>
      </c>
      <c r="B29" s="40" t="s">
        <v>76</v>
      </c>
      <c r="C29" s="106">
        <v>1</v>
      </c>
      <c r="D29" s="51">
        <v>250</v>
      </c>
      <c r="E29" s="118">
        <v>1</v>
      </c>
      <c r="F29" s="18">
        <f>C29*D29*E29</f>
        <v>250</v>
      </c>
      <c r="G29" s="42">
        <f>C29*D29*E29</f>
        <v>250</v>
      </c>
      <c r="H29" s="18">
        <f>C29*D29*E29</f>
        <v>250</v>
      </c>
      <c r="I29" s="42">
        <f>C29*D29*E29</f>
        <v>250</v>
      </c>
      <c r="J29" s="18">
        <f>C29*D29*E29</f>
        <v>250</v>
      </c>
      <c r="K29" s="42">
        <f>C29*D29*E29</f>
        <v>250</v>
      </c>
      <c r="L29" s="18">
        <f>C29*D29*E29</f>
        <v>250</v>
      </c>
      <c r="M29" s="42">
        <f>C29*D29*E29</f>
        <v>250</v>
      </c>
      <c r="N29" s="18">
        <f>C29*D29*E29</f>
        <v>250</v>
      </c>
      <c r="O29" s="156"/>
    </row>
    <row r="30" spans="1:15" ht="14.25">
      <c r="A30" s="19"/>
      <c r="B30" s="20"/>
      <c r="C30" s="20"/>
      <c r="D30" s="20"/>
      <c r="E30" s="20"/>
      <c r="F30" s="21"/>
      <c r="G30" s="21"/>
      <c r="H30" s="21"/>
      <c r="I30" s="21"/>
      <c r="J30" s="21"/>
      <c r="K30" s="21"/>
      <c r="L30" s="21"/>
      <c r="O30" s="119"/>
    </row>
    <row r="31" spans="1:15" ht="30" customHeight="1">
      <c r="A31" s="158" t="s">
        <v>162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</row>
    <row r="32" spans="1:15" ht="14.25">
      <c r="A32" s="72"/>
      <c r="O32" s="23"/>
    </row>
    <row r="33" spans="1:15" ht="14.25">
      <c r="A33" s="72"/>
      <c r="O33" s="23"/>
    </row>
  </sheetData>
  <sheetProtection selectLockedCells="1" selectUnlockedCells="1"/>
  <mergeCells count="6">
    <mergeCell ref="A1:O1"/>
    <mergeCell ref="A2:N2"/>
    <mergeCell ref="O2:O29"/>
    <mergeCell ref="A11:N11"/>
    <mergeCell ref="A12:N12"/>
    <mergeCell ref="A31:O31"/>
  </mergeCells>
  <printOptions/>
  <pageMargins left="0.25" right="0.25" top="0.75" bottom="0.75" header="0.5118055555555555" footer="0.5118055555555555"/>
  <pageSetup horizontalDpi="300" verticalDpi="300" orientation="landscape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</sheetPr>
  <dimension ref="A1:O33"/>
  <sheetViews>
    <sheetView view="pageBreakPreview" zoomScale="80" zoomScaleNormal="80" zoomScaleSheetLayoutView="80" zoomScalePageLayoutView="0" workbookViewId="0" topLeftCell="A1">
      <selection activeCell="R18" sqref="R18"/>
    </sheetView>
  </sheetViews>
  <sheetFormatPr defaultColWidth="9.140625" defaultRowHeight="12.75"/>
  <cols>
    <col min="1" max="1" width="39.00390625" style="44" customWidth="1"/>
    <col min="2" max="2" width="17.140625" style="44" customWidth="1"/>
    <col min="3" max="3" width="7.421875" style="44" customWidth="1"/>
    <col min="4" max="4" width="15.421875" style="44" customWidth="1"/>
    <col min="5" max="5" width="6.00390625" style="44" customWidth="1"/>
    <col min="6" max="9" width="10.140625" style="44" customWidth="1"/>
    <col min="10" max="14" width="11.28125" style="44" customWidth="1"/>
    <col min="15" max="16384" width="9.140625" style="44" customWidth="1"/>
  </cols>
  <sheetData>
    <row r="1" spans="1:15" ht="91.5" customHeight="1" thickBot="1">
      <c r="A1" s="153" t="s">
        <v>175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87"/>
    </row>
    <row r="2" spans="1:15" ht="15.75" customHeight="1" thickBot="1">
      <c r="A2" s="150" t="s">
        <v>133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61"/>
      <c r="O2" s="188" t="s">
        <v>80</v>
      </c>
    </row>
    <row r="3" spans="1:15" ht="15" thickBot="1">
      <c r="A3" s="107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81</v>
      </c>
      <c r="L3" s="3" t="s">
        <v>12</v>
      </c>
      <c r="M3" s="3" t="s">
        <v>13</v>
      </c>
      <c r="N3" s="76" t="s">
        <v>14</v>
      </c>
      <c r="O3" s="189"/>
    </row>
    <row r="4" spans="1:15" ht="15" thickBot="1">
      <c r="A4" s="1"/>
      <c r="B4" s="3"/>
      <c r="C4" s="3"/>
      <c r="D4" s="3"/>
      <c r="E4" s="3"/>
      <c r="F4" s="131" t="s">
        <v>116</v>
      </c>
      <c r="G4" s="131" t="s">
        <v>117</v>
      </c>
      <c r="H4" s="131" t="s">
        <v>118</v>
      </c>
      <c r="I4" s="131" t="s">
        <v>119</v>
      </c>
      <c r="J4" s="131" t="s">
        <v>120</v>
      </c>
      <c r="K4" s="131" t="s">
        <v>121</v>
      </c>
      <c r="L4" s="131" t="s">
        <v>122</v>
      </c>
      <c r="M4" s="131" t="s">
        <v>123</v>
      </c>
      <c r="N4" s="132" t="s">
        <v>124</v>
      </c>
      <c r="O4" s="189"/>
    </row>
    <row r="5" spans="1:15" ht="15" thickBot="1">
      <c r="A5" s="4" t="s">
        <v>26</v>
      </c>
      <c r="B5" s="140" t="s">
        <v>27</v>
      </c>
      <c r="C5" s="140" t="s">
        <v>27</v>
      </c>
      <c r="D5" s="140" t="s">
        <v>27</v>
      </c>
      <c r="E5" s="140" t="s">
        <v>27</v>
      </c>
      <c r="F5" s="49">
        <v>1250</v>
      </c>
      <c r="G5" s="49">
        <v>1250</v>
      </c>
      <c r="H5" s="49">
        <v>1250</v>
      </c>
      <c r="I5" s="49">
        <v>1250</v>
      </c>
      <c r="J5" s="49">
        <v>1250</v>
      </c>
      <c r="K5" s="49">
        <v>1250</v>
      </c>
      <c r="L5" s="49">
        <v>1250</v>
      </c>
      <c r="M5" s="49">
        <v>1250</v>
      </c>
      <c r="N5" s="79">
        <v>1250</v>
      </c>
      <c r="O5" s="189"/>
    </row>
    <row r="6" spans="1:15" ht="15" thickBot="1">
      <c r="A6" s="7" t="s">
        <v>28</v>
      </c>
      <c r="B6" s="141" t="s">
        <v>27</v>
      </c>
      <c r="C6" s="141" t="s">
        <v>27</v>
      </c>
      <c r="D6" s="141" t="s">
        <v>27</v>
      </c>
      <c r="E6" s="141" t="s">
        <v>27</v>
      </c>
      <c r="F6" s="9">
        <v>5.6</v>
      </c>
      <c r="G6" s="9">
        <v>12.6</v>
      </c>
      <c r="H6" s="9">
        <v>8.5</v>
      </c>
      <c r="I6" s="9">
        <v>12.6</v>
      </c>
      <c r="J6" s="9">
        <v>11.9</v>
      </c>
      <c r="K6" s="9">
        <v>12.6</v>
      </c>
      <c r="L6" s="9">
        <v>8.5</v>
      </c>
      <c r="M6" s="9">
        <v>12.6</v>
      </c>
      <c r="N6" s="91">
        <v>11.9</v>
      </c>
      <c r="O6" s="189"/>
    </row>
    <row r="7" spans="1:15" ht="15" thickBot="1">
      <c r="A7" s="7" t="s">
        <v>29</v>
      </c>
      <c r="B7" s="145" t="s">
        <v>27</v>
      </c>
      <c r="C7" s="145" t="s">
        <v>27</v>
      </c>
      <c r="D7" s="145" t="s">
        <v>27</v>
      </c>
      <c r="E7" s="145" t="s">
        <v>27</v>
      </c>
      <c r="F7" s="108">
        <f aca="true" t="shared" si="0" ref="F7:N7">F5*F6</f>
        <v>7000</v>
      </c>
      <c r="G7" s="108">
        <f t="shared" si="0"/>
        <v>15750</v>
      </c>
      <c r="H7" s="108">
        <f t="shared" si="0"/>
        <v>10625</v>
      </c>
      <c r="I7" s="108">
        <f t="shared" si="0"/>
        <v>15750</v>
      </c>
      <c r="J7" s="108">
        <f t="shared" si="0"/>
        <v>14875</v>
      </c>
      <c r="K7" s="108">
        <f t="shared" si="0"/>
        <v>15750</v>
      </c>
      <c r="L7" s="108">
        <f t="shared" si="0"/>
        <v>10625</v>
      </c>
      <c r="M7" s="108">
        <f t="shared" si="0"/>
        <v>15750</v>
      </c>
      <c r="N7" s="68">
        <f t="shared" si="0"/>
        <v>14875</v>
      </c>
      <c r="O7" s="189"/>
    </row>
    <row r="8" spans="1:15" ht="15" thickBot="1">
      <c r="A8" s="109" t="s">
        <v>91</v>
      </c>
      <c r="B8" s="144" t="s">
        <v>27</v>
      </c>
      <c r="C8" s="144" t="s">
        <v>27</v>
      </c>
      <c r="D8" s="144" t="s">
        <v>27</v>
      </c>
      <c r="E8" s="144" t="s">
        <v>27</v>
      </c>
      <c r="F8" s="53">
        <f aca="true" t="shared" si="1" ref="F8:N8">SUM(F13:F29)</f>
        <v>18286</v>
      </c>
      <c r="G8" s="53">
        <f t="shared" si="1"/>
        <v>41829</v>
      </c>
      <c r="H8" s="53">
        <f t="shared" si="1"/>
        <v>22696</v>
      </c>
      <c r="I8" s="53">
        <f t="shared" si="1"/>
        <v>41829</v>
      </c>
      <c r="J8" s="53">
        <f t="shared" si="1"/>
        <v>50594.5</v>
      </c>
      <c r="K8" s="53">
        <f t="shared" si="1"/>
        <v>41829</v>
      </c>
      <c r="L8" s="53">
        <f t="shared" si="1"/>
        <v>22696</v>
      </c>
      <c r="M8" s="53">
        <f t="shared" si="1"/>
        <v>41829</v>
      </c>
      <c r="N8" s="92">
        <f t="shared" si="1"/>
        <v>50594.5</v>
      </c>
      <c r="O8" s="189"/>
    </row>
    <row r="9" spans="1:15" ht="15" thickBot="1">
      <c r="A9" s="19"/>
      <c r="B9" s="143"/>
      <c r="C9" s="143"/>
      <c r="D9" s="143"/>
      <c r="E9" s="143"/>
      <c r="F9" s="22"/>
      <c r="G9" s="22"/>
      <c r="H9" s="22"/>
      <c r="I9" s="22"/>
      <c r="J9" s="21"/>
      <c r="K9" s="21"/>
      <c r="L9" s="21"/>
      <c r="O9" s="189"/>
    </row>
    <row r="10" spans="1:15" ht="15" thickBot="1">
      <c r="A10" s="110" t="s">
        <v>92</v>
      </c>
      <c r="B10" s="144" t="s">
        <v>27</v>
      </c>
      <c r="C10" s="144" t="s">
        <v>27</v>
      </c>
      <c r="D10" s="144" t="s">
        <v>27</v>
      </c>
      <c r="E10" s="144" t="s">
        <v>27</v>
      </c>
      <c r="F10" s="53">
        <f aca="true" t="shared" si="2" ref="F10:N10">SUM(F7:F8)</f>
        <v>25286</v>
      </c>
      <c r="G10" s="53">
        <f t="shared" si="2"/>
        <v>57579</v>
      </c>
      <c r="H10" s="53">
        <f t="shared" si="2"/>
        <v>33321</v>
      </c>
      <c r="I10" s="53">
        <f t="shared" si="2"/>
        <v>57579</v>
      </c>
      <c r="J10" s="53">
        <f t="shared" si="2"/>
        <v>65469.5</v>
      </c>
      <c r="K10" s="53">
        <f t="shared" si="2"/>
        <v>57579</v>
      </c>
      <c r="L10" s="53">
        <f t="shared" si="2"/>
        <v>33321</v>
      </c>
      <c r="M10" s="53">
        <f t="shared" si="2"/>
        <v>57579</v>
      </c>
      <c r="N10" s="92">
        <f t="shared" si="2"/>
        <v>65469.5</v>
      </c>
      <c r="O10" s="189"/>
    </row>
    <row r="11" spans="1:15" ht="15" thickBo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89"/>
    </row>
    <row r="12" spans="1:15" ht="15" thickBot="1">
      <c r="A12" s="148" t="s">
        <v>34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62"/>
      <c r="O12" s="189"/>
    </row>
    <row r="13" spans="1:15" ht="15" thickBot="1">
      <c r="A13" s="167" t="s">
        <v>35</v>
      </c>
      <c r="B13" s="194">
        <v>1884057972</v>
      </c>
      <c r="C13" s="195">
        <v>13</v>
      </c>
      <c r="D13" s="170">
        <v>435</v>
      </c>
      <c r="E13" s="196">
        <v>1</v>
      </c>
      <c r="F13" s="197">
        <f>C13*D13*E13</f>
        <v>5655</v>
      </c>
      <c r="G13" s="198">
        <f aca="true" t="shared" si="3" ref="G13:G18">C13*D13*E13</f>
        <v>5655</v>
      </c>
      <c r="H13" s="198">
        <f>C13*D13*E13</f>
        <v>5655</v>
      </c>
      <c r="I13" s="198">
        <f aca="true" t="shared" si="4" ref="I13:I18">C13*D13*E13</f>
        <v>5655</v>
      </c>
      <c r="J13" s="198">
        <f aca="true" t="shared" si="5" ref="J13:J24">C13*D13*E13</f>
        <v>5655</v>
      </c>
      <c r="K13" s="198">
        <f aca="true" t="shared" si="6" ref="K13:K18">C13*D13*E13</f>
        <v>5655</v>
      </c>
      <c r="L13" s="198">
        <f>C13*D13*E13</f>
        <v>5655</v>
      </c>
      <c r="M13" s="198">
        <f aca="true" t="shared" si="7" ref="M13:M18">C13*D13*E13</f>
        <v>5655</v>
      </c>
      <c r="N13" s="204">
        <f aca="true" t="shared" si="8" ref="N13:N24">C13*D13*E13</f>
        <v>5655</v>
      </c>
      <c r="O13" s="189"/>
    </row>
    <row r="14" spans="1:15" ht="15" thickBot="1">
      <c r="A14" s="172" t="s">
        <v>125</v>
      </c>
      <c r="B14" s="37">
        <v>8943910494</v>
      </c>
      <c r="C14" s="100">
        <v>1</v>
      </c>
      <c r="D14" s="50">
        <v>4105</v>
      </c>
      <c r="E14" s="112">
        <v>1</v>
      </c>
      <c r="F14" s="120">
        <f>C14*D14*E14</f>
        <v>4105</v>
      </c>
      <c r="G14" s="36">
        <f t="shared" si="3"/>
        <v>4105</v>
      </c>
      <c r="H14" s="36">
        <f>C14*D14*E14</f>
        <v>4105</v>
      </c>
      <c r="I14" s="36">
        <f t="shared" si="4"/>
        <v>4105</v>
      </c>
      <c r="J14" s="36">
        <f t="shared" si="5"/>
        <v>4105</v>
      </c>
      <c r="K14" s="36">
        <f t="shared" si="6"/>
        <v>4105</v>
      </c>
      <c r="L14" s="36">
        <f>C14*D14*E14</f>
        <v>4105</v>
      </c>
      <c r="M14" s="36">
        <f t="shared" si="7"/>
        <v>4105</v>
      </c>
      <c r="N14" s="205">
        <f t="shared" si="8"/>
        <v>4105</v>
      </c>
      <c r="O14" s="189"/>
    </row>
    <row r="15" spans="1:15" ht="15" thickBot="1">
      <c r="A15" s="172" t="s">
        <v>95</v>
      </c>
      <c r="B15" s="37">
        <v>8982035990</v>
      </c>
      <c r="C15" s="100">
        <v>1</v>
      </c>
      <c r="D15" s="50">
        <v>2156</v>
      </c>
      <c r="E15" s="112">
        <v>1</v>
      </c>
      <c r="F15" s="120">
        <f>C15*D15*E15</f>
        <v>2156</v>
      </c>
      <c r="G15" s="36">
        <f t="shared" si="3"/>
        <v>2156</v>
      </c>
      <c r="H15" s="36">
        <f>C15*D15*E15</f>
        <v>2156</v>
      </c>
      <c r="I15" s="36">
        <f t="shared" si="4"/>
        <v>2156</v>
      </c>
      <c r="J15" s="36">
        <f t="shared" si="5"/>
        <v>2156</v>
      </c>
      <c r="K15" s="36">
        <f t="shared" si="6"/>
        <v>2156</v>
      </c>
      <c r="L15" s="36">
        <f>C15*D15*E15</f>
        <v>2156</v>
      </c>
      <c r="M15" s="36">
        <f t="shared" si="7"/>
        <v>2156</v>
      </c>
      <c r="N15" s="205">
        <f t="shared" si="8"/>
        <v>2156</v>
      </c>
      <c r="O15" s="189"/>
    </row>
    <row r="16" spans="1:15" ht="15" thickBot="1">
      <c r="A16" s="172" t="s">
        <v>93</v>
      </c>
      <c r="B16" s="37">
        <v>8980924811</v>
      </c>
      <c r="C16" s="100">
        <v>1</v>
      </c>
      <c r="D16" s="50">
        <v>6120</v>
      </c>
      <c r="E16" s="112">
        <v>1</v>
      </c>
      <c r="F16" s="120">
        <f>C16*D16*E16</f>
        <v>6120</v>
      </c>
      <c r="G16" s="36">
        <f t="shared" si="3"/>
        <v>6120</v>
      </c>
      <c r="H16" s="36">
        <f>C16*D16*E16</f>
        <v>6120</v>
      </c>
      <c r="I16" s="36">
        <f t="shared" si="4"/>
        <v>6120</v>
      </c>
      <c r="J16" s="36">
        <f t="shared" si="5"/>
        <v>6120</v>
      </c>
      <c r="K16" s="36">
        <f t="shared" si="6"/>
        <v>6120</v>
      </c>
      <c r="L16" s="36">
        <f>C16*D16*E16</f>
        <v>6120</v>
      </c>
      <c r="M16" s="36">
        <f t="shared" si="7"/>
        <v>6120</v>
      </c>
      <c r="N16" s="205">
        <f t="shared" si="8"/>
        <v>6120</v>
      </c>
      <c r="O16" s="189"/>
    </row>
    <row r="17" spans="1:15" ht="15" thickBot="1">
      <c r="A17" s="172" t="s">
        <v>126</v>
      </c>
      <c r="B17" s="37">
        <v>8980714230</v>
      </c>
      <c r="C17" s="100">
        <v>1</v>
      </c>
      <c r="D17" s="50">
        <v>9068</v>
      </c>
      <c r="E17" s="112">
        <v>1</v>
      </c>
      <c r="F17" s="120" t="s">
        <v>27</v>
      </c>
      <c r="G17" s="120">
        <f t="shared" si="3"/>
        <v>9068</v>
      </c>
      <c r="H17" s="120" t="s">
        <v>27</v>
      </c>
      <c r="I17" s="120">
        <f t="shared" si="4"/>
        <v>9068</v>
      </c>
      <c r="J17" s="120" t="s">
        <v>27</v>
      </c>
      <c r="K17" s="120">
        <f t="shared" si="6"/>
        <v>9068</v>
      </c>
      <c r="L17" s="120" t="s">
        <v>27</v>
      </c>
      <c r="M17" s="120">
        <f t="shared" si="7"/>
        <v>9068</v>
      </c>
      <c r="N17" s="34" t="s">
        <v>27</v>
      </c>
      <c r="O17" s="189"/>
    </row>
    <row r="18" spans="1:15" ht="15" thickBot="1">
      <c r="A18" s="172" t="s">
        <v>127</v>
      </c>
      <c r="B18" s="37">
        <v>8980714240</v>
      </c>
      <c r="C18" s="100">
        <v>1</v>
      </c>
      <c r="D18" s="50">
        <v>4915</v>
      </c>
      <c r="E18" s="112">
        <v>1</v>
      </c>
      <c r="F18" s="121" t="s">
        <v>27</v>
      </c>
      <c r="G18" s="121">
        <f t="shared" si="3"/>
        <v>4915</v>
      </c>
      <c r="H18" s="13" t="s">
        <v>27</v>
      </c>
      <c r="I18" s="121">
        <f t="shared" si="4"/>
        <v>4915</v>
      </c>
      <c r="J18" s="121" t="s">
        <v>27</v>
      </c>
      <c r="K18" s="121">
        <f t="shared" si="6"/>
        <v>4915</v>
      </c>
      <c r="L18" s="13" t="s">
        <v>27</v>
      </c>
      <c r="M18" s="121">
        <f t="shared" si="7"/>
        <v>4915</v>
      </c>
      <c r="N18" s="113" t="s">
        <v>27</v>
      </c>
      <c r="O18" s="189"/>
    </row>
    <row r="19" spans="1:15" ht="15" thickBot="1">
      <c r="A19" s="172" t="s">
        <v>134</v>
      </c>
      <c r="B19" s="37" t="s">
        <v>99</v>
      </c>
      <c r="C19" s="100">
        <v>8</v>
      </c>
      <c r="D19" s="50">
        <v>315</v>
      </c>
      <c r="E19" s="112">
        <v>1</v>
      </c>
      <c r="F19" s="164" t="s">
        <v>135</v>
      </c>
      <c r="G19" s="164"/>
      <c r="H19" s="164"/>
      <c r="I19" s="164"/>
      <c r="J19" s="164"/>
      <c r="K19" s="164"/>
      <c r="L19" s="164"/>
      <c r="M19" s="164"/>
      <c r="N19" s="206"/>
      <c r="O19" s="189"/>
    </row>
    <row r="20" spans="1:15" ht="15" thickBot="1">
      <c r="A20" s="173" t="s">
        <v>98</v>
      </c>
      <c r="B20" s="37" t="s">
        <v>99</v>
      </c>
      <c r="C20" s="100">
        <v>14</v>
      </c>
      <c r="D20" s="50">
        <v>315</v>
      </c>
      <c r="E20" s="112">
        <v>1</v>
      </c>
      <c r="F20" s="122" t="s">
        <v>27</v>
      </c>
      <c r="G20" s="122" t="s">
        <v>27</v>
      </c>
      <c r="H20" s="6">
        <f>C20*D20*E20</f>
        <v>4410</v>
      </c>
      <c r="I20" s="122" t="s">
        <v>27</v>
      </c>
      <c r="J20" s="6">
        <f t="shared" si="5"/>
        <v>4410</v>
      </c>
      <c r="K20" s="122" t="s">
        <v>27</v>
      </c>
      <c r="L20" s="6">
        <f>C20*D20*E20</f>
        <v>4410</v>
      </c>
      <c r="M20" s="122" t="s">
        <v>27</v>
      </c>
      <c r="N20" s="35">
        <f t="shared" si="8"/>
        <v>4410</v>
      </c>
      <c r="O20" s="189"/>
    </row>
    <row r="21" spans="1:15" ht="15" thickBot="1">
      <c r="A21" s="173" t="s">
        <v>66</v>
      </c>
      <c r="B21" s="37" t="s">
        <v>67</v>
      </c>
      <c r="C21" s="100">
        <v>3</v>
      </c>
      <c r="D21" s="50">
        <v>520</v>
      </c>
      <c r="E21" s="112">
        <v>1</v>
      </c>
      <c r="F21" s="120" t="s">
        <v>27</v>
      </c>
      <c r="G21" s="120" t="s">
        <v>27</v>
      </c>
      <c r="H21" s="36" t="s">
        <v>27</v>
      </c>
      <c r="I21" s="120" t="s">
        <v>27</v>
      </c>
      <c r="J21" s="36">
        <f t="shared" si="5"/>
        <v>1560</v>
      </c>
      <c r="K21" s="120" t="s">
        <v>27</v>
      </c>
      <c r="L21" s="36" t="s">
        <v>27</v>
      </c>
      <c r="M21" s="120" t="s">
        <v>27</v>
      </c>
      <c r="N21" s="207">
        <f t="shared" si="8"/>
        <v>1560</v>
      </c>
      <c r="O21" s="189"/>
    </row>
    <row r="22" spans="1:15" ht="15" thickBot="1">
      <c r="A22" s="173" t="s">
        <v>131</v>
      </c>
      <c r="B22" s="37" t="s">
        <v>111</v>
      </c>
      <c r="C22" s="100">
        <v>1.5</v>
      </c>
      <c r="D22" s="50">
        <v>609</v>
      </c>
      <c r="E22" s="112">
        <v>1</v>
      </c>
      <c r="F22" s="120" t="s">
        <v>27</v>
      </c>
      <c r="G22" s="120" t="s">
        <v>27</v>
      </c>
      <c r="H22" s="36" t="s">
        <v>27</v>
      </c>
      <c r="I22" s="120" t="s">
        <v>27</v>
      </c>
      <c r="J22" s="36">
        <f t="shared" si="5"/>
        <v>913.5</v>
      </c>
      <c r="K22" s="120" t="s">
        <v>27</v>
      </c>
      <c r="L22" s="36" t="s">
        <v>27</v>
      </c>
      <c r="M22" s="120" t="s">
        <v>27</v>
      </c>
      <c r="N22" s="207">
        <f t="shared" si="8"/>
        <v>913.5</v>
      </c>
      <c r="O22" s="189"/>
    </row>
    <row r="23" spans="1:15" ht="15" thickBot="1">
      <c r="A23" s="173" t="s">
        <v>132</v>
      </c>
      <c r="B23" s="37">
        <v>8982263280</v>
      </c>
      <c r="C23" s="100">
        <v>1</v>
      </c>
      <c r="D23" s="50">
        <v>14855</v>
      </c>
      <c r="E23" s="112">
        <v>1</v>
      </c>
      <c r="F23" s="120" t="s">
        <v>27</v>
      </c>
      <c r="G23" s="120" t="s">
        <v>27</v>
      </c>
      <c r="H23" s="36" t="s">
        <v>27</v>
      </c>
      <c r="I23" s="120" t="s">
        <v>27</v>
      </c>
      <c r="J23" s="36">
        <f t="shared" si="5"/>
        <v>14855</v>
      </c>
      <c r="K23" s="120" t="s">
        <v>27</v>
      </c>
      <c r="L23" s="36" t="s">
        <v>27</v>
      </c>
      <c r="M23" s="120" t="s">
        <v>27</v>
      </c>
      <c r="N23" s="207">
        <f t="shared" si="8"/>
        <v>14855</v>
      </c>
      <c r="O23" s="189"/>
    </row>
    <row r="24" spans="1:15" ht="15" thickBot="1">
      <c r="A24" s="175" t="s">
        <v>104</v>
      </c>
      <c r="B24" s="37">
        <v>1884055430</v>
      </c>
      <c r="C24" s="100">
        <v>30.2</v>
      </c>
      <c r="D24" s="50">
        <v>350</v>
      </c>
      <c r="E24" s="112">
        <v>1</v>
      </c>
      <c r="F24" s="120" t="s">
        <v>27</v>
      </c>
      <c r="G24" s="120" t="s">
        <v>27</v>
      </c>
      <c r="H24" s="120" t="s">
        <v>27</v>
      </c>
      <c r="I24" s="120" t="s">
        <v>27</v>
      </c>
      <c r="J24" s="36">
        <f t="shared" si="5"/>
        <v>10570</v>
      </c>
      <c r="K24" s="120" t="s">
        <v>27</v>
      </c>
      <c r="L24" s="120" t="s">
        <v>27</v>
      </c>
      <c r="M24" s="120" t="s">
        <v>27</v>
      </c>
      <c r="N24" s="207">
        <f t="shared" si="8"/>
        <v>10570</v>
      </c>
      <c r="O24" s="189"/>
    </row>
    <row r="25" spans="1:15" ht="15" thickBot="1">
      <c r="A25" s="173" t="s">
        <v>73</v>
      </c>
      <c r="B25" s="37" t="s">
        <v>74</v>
      </c>
      <c r="C25" s="100">
        <v>5.3</v>
      </c>
      <c r="D25" s="50">
        <v>600</v>
      </c>
      <c r="E25" s="112">
        <v>1</v>
      </c>
      <c r="F25" s="120" t="s">
        <v>27</v>
      </c>
      <c r="G25" s="36">
        <f>C25*D25*E25</f>
        <v>3180</v>
      </c>
      <c r="H25" s="36" t="s">
        <v>27</v>
      </c>
      <c r="I25" s="36">
        <f>C25*D25*E25</f>
        <v>3180</v>
      </c>
      <c r="J25" s="36" t="s">
        <v>27</v>
      </c>
      <c r="K25" s="36">
        <f>C25*D25*E25</f>
        <v>3180</v>
      </c>
      <c r="L25" s="36" t="s">
        <v>27</v>
      </c>
      <c r="M25" s="36">
        <f>C25*D25*E25</f>
        <v>3180</v>
      </c>
      <c r="N25" s="207" t="s">
        <v>27</v>
      </c>
      <c r="O25" s="189"/>
    </row>
    <row r="26" spans="1:15" ht="15" thickBot="1">
      <c r="A26" s="199" t="s">
        <v>136</v>
      </c>
      <c r="B26" s="100">
        <v>1096250410</v>
      </c>
      <c r="C26" s="100">
        <v>2</v>
      </c>
      <c r="D26" s="50">
        <v>875</v>
      </c>
      <c r="E26" s="117">
        <v>1</v>
      </c>
      <c r="F26" s="120" t="s">
        <v>27</v>
      </c>
      <c r="G26" s="13">
        <f>C26*D26*E26</f>
        <v>1750</v>
      </c>
      <c r="H26" s="120" t="s">
        <v>27</v>
      </c>
      <c r="I26" s="13">
        <f>C26*D26*E26</f>
        <v>1750</v>
      </c>
      <c r="J26" s="120" t="s">
        <v>27</v>
      </c>
      <c r="K26" s="13">
        <f>C26*D26*E26</f>
        <v>1750</v>
      </c>
      <c r="L26" s="120" t="s">
        <v>27</v>
      </c>
      <c r="M26" s="13">
        <f>C26*D26*E26</f>
        <v>1750</v>
      </c>
      <c r="N26" s="34" t="s">
        <v>27</v>
      </c>
      <c r="O26" s="189"/>
    </row>
    <row r="27" spans="1:15" ht="15" thickBot="1">
      <c r="A27" s="199" t="s">
        <v>137</v>
      </c>
      <c r="B27" s="100">
        <v>1096254441</v>
      </c>
      <c r="C27" s="100">
        <v>2</v>
      </c>
      <c r="D27" s="50">
        <v>1345</v>
      </c>
      <c r="E27" s="117">
        <v>1</v>
      </c>
      <c r="F27" s="120" t="s">
        <v>27</v>
      </c>
      <c r="G27" s="13">
        <f>C27*D27*E27</f>
        <v>2690</v>
      </c>
      <c r="H27" s="120" t="s">
        <v>27</v>
      </c>
      <c r="I27" s="13">
        <f>C27*D27*E27</f>
        <v>2690</v>
      </c>
      <c r="J27" s="120" t="s">
        <v>27</v>
      </c>
      <c r="K27" s="13">
        <f>C27*D27*E27</f>
        <v>2690</v>
      </c>
      <c r="L27" s="120" t="s">
        <v>27</v>
      </c>
      <c r="M27" s="13">
        <f>C27*D27*E27</f>
        <v>2690</v>
      </c>
      <c r="N27" s="34" t="s">
        <v>27</v>
      </c>
      <c r="O27" s="189"/>
    </row>
    <row r="28" spans="1:15" ht="15" thickBot="1">
      <c r="A28" s="199" t="s">
        <v>138</v>
      </c>
      <c r="B28" s="100">
        <v>1096253500</v>
      </c>
      <c r="C28" s="100">
        <v>2</v>
      </c>
      <c r="D28" s="50">
        <v>970</v>
      </c>
      <c r="E28" s="117">
        <v>1</v>
      </c>
      <c r="F28" s="120" t="s">
        <v>27</v>
      </c>
      <c r="G28" s="13">
        <f>C28*D28*E28</f>
        <v>1940</v>
      </c>
      <c r="H28" s="120" t="s">
        <v>27</v>
      </c>
      <c r="I28" s="13">
        <f>C28*D28*E28</f>
        <v>1940</v>
      </c>
      <c r="J28" s="120" t="s">
        <v>27</v>
      </c>
      <c r="K28" s="13">
        <f>C28*D28*E28</f>
        <v>1940</v>
      </c>
      <c r="L28" s="120" t="s">
        <v>27</v>
      </c>
      <c r="M28" s="13">
        <f>C28*D28*E28</f>
        <v>1940</v>
      </c>
      <c r="N28" s="34" t="s">
        <v>27</v>
      </c>
      <c r="O28" s="189"/>
    </row>
    <row r="29" spans="1:15" ht="15" thickBot="1">
      <c r="A29" s="176" t="s">
        <v>75</v>
      </c>
      <c r="B29" s="177" t="s">
        <v>76</v>
      </c>
      <c r="C29" s="200">
        <v>1</v>
      </c>
      <c r="D29" s="179">
        <v>250</v>
      </c>
      <c r="E29" s="201">
        <v>1</v>
      </c>
      <c r="F29" s="202">
        <f>C29*D29*E29</f>
        <v>250</v>
      </c>
      <c r="G29" s="203">
        <f>C29*D29*E29</f>
        <v>250</v>
      </c>
      <c r="H29" s="203">
        <f>C29*D29*E29</f>
        <v>250</v>
      </c>
      <c r="I29" s="203">
        <f>C29*D29*E29</f>
        <v>250</v>
      </c>
      <c r="J29" s="203">
        <f>C29*D29*E29</f>
        <v>250</v>
      </c>
      <c r="K29" s="203">
        <f>C29*D29*E29</f>
        <v>250</v>
      </c>
      <c r="L29" s="203">
        <f>C29*D29*E29</f>
        <v>250</v>
      </c>
      <c r="M29" s="203">
        <f>C29*D29*E29</f>
        <v>250</v>
      </c>
      <c r="N29" s="208">
        <f>C29*D29*E29</f>
        <v>250</v>
      </c>
      <c r="O29" s="190"/>
    </row>
    <row r="30" spans="1:15" ht="14.25">
      <c r="A30" s="191"/>
      <c r="B30" s="191"/>
      <c r="C30" s="191"/>
      <c r="D30" s="191"/>
      <c r="E30" s="191"/>
      <c r="F30" s="192"/>
      <c r="G30" s="192"/>
      <c r="H30" s="192"/>
      <c r="I30" s="192"/>
      <c r="J30" s="192"/>
      <c r="K30" s="192"/>
      <c r="L30" s="192"/>
      <c r="M30" s="165"/>
      <c r="N30" s="165"/>
      <c r="O30" s="193"/>
    </row>
    <row r="31" spans="1:15" ht="30" customHeight="1">
      <c r="A31" s="166" t="s">
        <v>105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</row>
    <row r="32" spans="1:15" ht="14.25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</row>
    <row r="33" spans="1:15" ht="14.25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</row>
  </sheetData>
  <sheetProtection selectLockedCells="1" selectUnlockedCells="1"/>
  <mergeCells count="7">
    <mergeCell ref="A31:O31"/>
    <mergeCell ref="A1:O1"/>
    <mergeCell ref="A2:N2"/>
    <mergeCell ref="O2:O29"/>
    <mergeCell ref="A11:N11"/>
    <mergeCell ref="A12:N12"/>
    <mergeCell ref="F19:N19"/>
  </mergeCells>
  <printOptions/>
  <pageMargins left="0.25" right="0.25" top="0.75" bottom="0.75" header="0.5118055555555555" footer="0.5118055555555555"/>
  <pageSetup horizontalDpi="300" verticalDpi="300" orientation="landscape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4"/>
  </sheetPr>
  <dimension ref="A1:Q37"/>
  <sheetViews>
    <sheetView view="pageBreakPreview" zoomScale="85" zoomScaleNormal="85" zoomScaleSheetLayoutView="85" zoomScalePageLayoutView="0" workbookViewId="0" topLeftCell="A10">
      <selection activeCell="Q18" sqref="Q18"/>
    </sheetView>
  </sheetViews>
  <sheetFormatPr defaultColWidth="9.140625" defaultRowHeight="12.75"/>
  <cols>
    <col min="1" max="1" width="45.140625" style="0" customWidth="1"/>
    <col min="2" max="2" width="17.140625" style="0" customWidth="1"/>
    <col min="3" max="3" width="7.28125" style="0" customWidth="1"/>
    <col min="4" max="4" width="15.421875" style="0" customWidth="1"/>
    <col min="5" max="5" width="6.00390625" style="0" customWidth="1"/>
    <col min="6" max="6" width="9.7109375" style="0" customWidth="1"/>
    <col min="7" max="7" width="10.28125" style="0" customWidth="1"/>
    <col min="8" max="8" width="9.7109375" style="0" customWidth="1"/>
    <col min="9" max="13" width="10.8515625" style="0" customWidth="1"/>
    <col min="14" max="14" width="8.8515625" style="0" customWidth="1"/>
    <col min="15" max="15" width="0.42578125" style="0" hidden="1" customWidth="1"/>
  </cols>
  <sheetData>
    <row r="1" spans="1:15" s="44" customFormat="1" ht="91.5" customHeight="1" thickBot="1">
      <c r="A1" s="153" t="s">
        <v>164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</row>
    <row r="2" spans="1:14" ht="12.75" customHeight="1" thickBot="1">
      <c r="A2" s="150" t="s">
        <v>139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60" t="s">
        <v>80</v>
      </c>
    </row>
    <row r="3" spans="1:14" ht="14.25">
      <c r="A3" s="24" t="s">
        <v>2</v>
      </c>
      <c r="B3" s="82" t="s">
        <v>3</v>
      </c>
      <c r="C3" s="48" t="s">
        <v>4</v>
      </c>
      <c r="D3" s="48" t="s">
        <v>5</v>
      </c>
      <c r="E3" s="48" t="s">
        <v>6</v>
      </c>
      <c r="F3" s="48" t="s">
        <v>140</v>
      </c>
      <c r="G3" s="48" t="s">
        <v>141</v>
      </c>
      <c r="H3" s="48" t="s">
        <v>142</v>
      </c>
      <c r="I3" s="48" t="s">
        <v>143</v>
      </c>
      <c r="J3" s="48" t="s">
        <v>144</v>
      </c>
      <c r="K3" s="48" t="s">
        <v>145</v>
      </c>
      <c r="L3" s="48" t="s">
        <v>146</v>
      </c>
      <c r="M3" s="48" t="s">
        <v>147</v>
      </c>
      <c r="N3" s="160"/>
    </row>
    <row r="4" spans="1:14" ht="14.25">
      <c r="A4" s="1"/>
      <c r="B4" s="2"/>
      <c r="C4" s="3"/>
      <c r="D4" s="3"/>
      <c r="E4" s="3"/>
      <c r="F4" s="131" t="s">
        <v>117</v>
      </c>
      <c r="G4" s="131" t="s">
        <v>118</v>
      </c>
      <c r="H4" s="131" t="s">
        <v>119</v>
      </c>
      <c r="I4" s="131" t="s">
        <v>120</v>
      </c>
      <c r="J4" s="131" t="s">
        <v>121</v>
      </c>
      <c r="K4" s="131" t="s">
        <v>122</v>
      </c>
      <c r="L4" s="131" t="s">
        <v>123</v>
      </c>
      <c r="M4" s="131" t="s">
        <v>124</v>
      </c>
      <c r="N4" s="160"/>
    </row>
    <row r="5" spans="1:14" ht="14.25">
      <c r="A5" s="4" t="s">
        <v>26</v>
      </c>
      <c r="B5" s="140" t="s">
        <v>27</v>
      </c>
      <c r="C5" s="140" t="s">
        <v>27</v>
      </c>
      <c r="D5" s="140" t="s">
        <v>27</v>
      </c>
      <c r="E5" s="140" t="s">
        <v>27</v>
      </c>
      <c r="F5" s="49">
        <v>1250</v>
      </c>
      <c r="G5" s="49">
        <v>1250</v>
      </c>
      <c r="H5" s="49">
        <v>1250</v>
      </c>
      <c r="I5" s="49">
        <v>1250</v>
      </c>
      <c r="J5" s="49">
        <v>1250</v>
      </c>
      <c r="K5" s="49">
        <v>1250</v>
      </c>
      <c r="L5" s="49">
        <v>1250</v>
      </c>
      <c r="M5" s="49">
        <v>1250</v>
      </c>
      <c r="N5" s="160"/>
    </row>
    <row r="6" spans="1:14" ht="14.25">
      <c r="A6" s="7" t="s">
        <v>28</v>
      </c>
      <c r="B6" s="141" t="s">
        <v>27</v>
      </c>
      <c r="C6" s="141" t="s">
        <v>27</v>
      </c>
      <c r="D6" s="141" t="s">
        <v>27</v>
      </c>
      <c r="E6" s="141" t="s">
        <v>27</v>
      </c>
      <c r="F6" s="9">
        <v>9</v>
      </c>
      <c r="G6" s="9">
        <v>14.5</v>
      </c>
      <c r="H6" s="9">
        <v>9</v>
      </c>
      <c r="I6" s="9">
        <v>16.4</v>
      </c>
      <c r="J6" s="9">
        <v>9</v>
      </c>
      <c r="K6" s="9">
        <v>14.5</v>
      </c>
      <c r="L6" s="9">
        <v>9</v>
      </c>
      <c r="M6" s="9">
        <v>16.4</v>
      </c>
      <c r="N6" s="160"/>
    </row>
    <row r="7" spans="1:14" ht="14.25">
      <c r="A7" s="7" t="s">
        <v>29</v>
      </c>
      <c r="B7" s="141" t="s">
        <v>27</v>
      </c>
      <c r="C7" s="141" t="s">
        <v>27</v>
      </c>
      <c r="D7" s="141" t="s">
        <v>27</v>
      </c>
      <c r="E7" s="141" t="s">
        <v>27</v>
      </c>
      <c r="F7" s="50">
        <f aca="true" t="shared" si="0" ref="F7:M7">F5*F6</f>
        <v>11250</v>
      </c>
      <c r="G7" s="50">
        <f t="shared" si="0"/>
        <v>18125</v>
      </c>
      <c r="H7" s="50">
        <f t="shared" si="0"/>
        <v>11250</v>
      </c>
      <c r="I7" s="50">
        <f t="shared" si="0"/>
        <v>20500</v>
      </c>
      <c r="J7" s="50">
        <f t="shared" si="0"/>
        <v>11250</v>
      </c>
      <c r="K7" s="50">
        <f t="shared" si="0"/>
        <v>18125</v>
      </c>
      <c r="L7" s="50">
        <f t="shared" si="0"/>
        <v>11250</v>
      </c>
      <c r="M7" s="50">
        <f t="shared" si="0"/>
        <v>20500</v>
      </c>
      <c r="N7" s="160"/>
    </row>
    <row r="8" spans="1:14" ht="14.25">
      <c r="A8" s="16" t="s">
        <v>91</v>
      </c>
      <c r="B8" s="142" t="s">
        <v>27</v>
      </c>
      <c r="C8" s="142" t="s">
        <v>27</v>
      </c>
      <c r="D8" s="142" t="s">
        <v>27</v>
      </c>
      <c r="E8" s="142" t="s">
        <v>27</v>
      </c>
      <c r="F8" s="51">
        <f aca="true" t="shared" si="1" ref="F8:M8">SUM(F13:F32)</f>
        <v>19012.5</v>
      </c>
      <c r="G8" s="51">
        <f t="shared" si="1"/>
        <v>83937.5</v>
      </c>
      <c r="H8" s="51">
        <f t="shared" si="1"/>
        <v>19012.5</v>
      </c>
      <c r="I8" s="51">
        <f t="shared" si="1"/>
        <v>97451.5</v>
      </c>
      <c r="J8" s="51">
        <f t="shared" si="1"/>
        <v>19012.5</v>
      </c>
      <c r="K8" s="51">
        <f t="shared" si="1"/>
        <v>83937.5</v>
      </c>
      <c r="L8" s="51">
        <f t="shared" si="1"/>
        <v>19012.5</v>
      </c>
      <c r="M8" s="51">
        <f t="shared" si="1"/>
        <v>113026.5</v>
      </c>
      <c r="N8" s="160"/>
    </row>
    <row r="9" spans="1:14" ht="14.25">
      <c r="A9" s="19"/>
      <c r="B9" s="143"/>
      <c r="C9" s="143"/>
      <c r="D9" s="143"/>
      <c r="E9" s="143"/>
      <c r="F9" s="22"/>
      <c r="G9" s="22"/>
      <c r="H9" s="22"/>
      <c r="I9" s="22"/>
      <c r="J9" s="21"/>
      <c r="K9" s="21"/>
      <c r="L9" s="21"/>
      <c r="M9" s="23"/>
      <c r="N9" s="160"/>
    </row>
    <row r="10" spans="1:14" ht="14.25">
      <c r="A10" s="1" t="s">
        <v>92</v>
      </c>
      <c r="B10" s="144" t="s">
        <v>27</v>
      </c>
      <c r="C10" s="144" t="s">
        <v>27</v>
      </c>
      <c r="D10" s="144" t="s">
        <v>27</v>
      </c>
      <c r="E10" s="144" t="s">
        <v>27</v>
      </c>
      <c r="F10" s="53">
        <f aca="true" t="shared" si="2" ref="F10:M10">SUM(F7:F8)</f>
        <v>30262.5</v>
      </c>
      <c r="G10" s="53">
        <f t="shared" si="2"/>
        <v>102062.5</v>
      </c>
      <c r="H10" s="53">
        <f t="shared" si="2"/>
        <v>30262.5</v>
      </c>
      <c r="I10" s="53">
        <f t="shared" si="2"/>
        <v>117951.5</v>
      </c>
      <c r="J10" s="53">
        <f t="shared" si="2"/>
        <v>30262.5</v>
      </c>
      <c r="K10" s="53">
        <f t="shared" si="2"/>
        <v>102062.5</v>
      </c>
      <c r="L10" s="53">
        <f t="shared" si="2"/>
        <v>30262.5</v>
      </c>
      <c r="M10" s="53">
        <f t="shared" si="2"/>
        <v>133526.5</v>
      </c>
      <c r="N10" s="160"/>
    </row>
    <row r="11" spans="1:14" ht="14.25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60"/>
    </row>
    <row r="12" spans="1:14" ht="14.25">
      <c r="A12" s="150" t="s">
        <v>34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60"/>
    </row>
    <row r="13" spans="1:14" ht="14.25">
      <c r="A13" s="124" t="s">
        <v>35</v>
      </c>
      <c r="B13" s="125">
        <v>1884057972</v>
      </c>
      <c r="C13" s="56">
        <v>26</v>
      </c>
      <c r="D13" s="84">
        <v>435</v>
      </c>
      <c r="E13" s="111">
        <v>1</v>
      </c>
      <c r="F13" s="84">
        <f aca="true" t="shared" si="3" ref="F13:M13">$E$13*$D$13*$C$13</f>
        <v>11310</v>
      </c>
      <c r="G13" s="84">
        <f t="shared" si="3"/>
        <v>11310</v>
      </c>
      <c r="H13" s="84">
        <f t="shared" si="3"/>
        <v>11310</v>
      </c>
      <c r="I13" s="84">
        <f t="shared" si="3"/>
        <v>11310</v>
      </c>
      <c r="J13" s="84">
        <f t="shared" si="3"/>
        <v>11310</v>
      </c>
      <c r="K13" s="84">
        <f t="shared" si="3"/>
        <v>11310</v>
      </c>
      <c r="L13" s="84">
        <f t="shared" si="3"/>
        <v>11310</v>
      </c>
      <c r="M13" s="84">
        <f t="shared" si="3"/>
        <v>11310</v>
      </c>
      <c r="N13" s="160"/>
    </row>
    <row r="14" spans="1:17" ht="14.25">
      <c r="A14" s="126" t="s">
        <v>125</v>
      </c>
      <c r="B14" s="100">
        <v>1132402330</v>
      </c>
      <c r="C14" s="10">
        <v>1</v>
      </c>
      <c r="D14" s="50">
        <v>1625</v>
      </c>
      <c r="E14" s="112">
        <v>1</v>
      </c>
      <c r="F14" s="50">
        <f aca="true" t="shared" si="4" ref="F14:M14">$E$14*$D$14*$C$14</f>
        <v>1625</v>
      </c>
      <c r="G14" s="50">
        <f t="shared" si="4"/>
        <v>1625</v>
      </c>
      <c r="H14" s="50">
        <f t="shared" si="4"/>
        <v>1625</v>
      </c>
      <c r="I14" s="50">
        <f t="shared" si="4"/>
        <v>1625</v>
      </c>
      <c r="J14" s="50">
        <f t="shared" si="4"/>
        <v>1625</v>
      </c>
      <c r="K14" s="50">
        <f t="shared" si="4"/>
        <v>1625</v>
      </c>
      <c r="L14" s="50">
        <f t="shared" si="4"/>
        <v>1625</v>
      </c>
      <c r="M14" s="50">
        <f t="shared" si="4"/>
        <v>1625</v>
      </c>
      <c r="N14" s="160"/>
      <c r="Q14" s="127"/>
    </row>
    <row r="15" spans="1:14" ht="14.25">
      <c r="A15" s="126" t="s">
        <v>148</v>
      </c>
      <c r="B15" s="100">
        <v>1132402410</v>
      </c>
      <c r="C15" s="10">
        <v>1</v>
      </c>
      <c r="D15" s="50">
        <v>3500</v>
      </c>
      <c r="E15" s="112">
        <v>1</v>
      </c>
      <c r="F15" s="50">
        <f aca="true" t="shared" si="5" ref="F15:M15">$E$15*$D$15*$C$15</f>
        <v>3500</v>
      </c>
      <c r="G15" s="50">
        <f t="shared" si="5"/>
        <v>3500</v>
      </c>
      <c r="H15" s="50">
        <f t="shared" si="5"/>
        <v>3500</v>
      </c>
      <c r="I15" s="50">
        <f t="shared" si="5"/>
        <v>3500</v>
      </c>
      <c r="J15" s="50">
        <f t="shared" si="5"/>
        <v>3500</v>
      </c>
      <c r="K15" s="50">
        <f t="shared" si="5"/>
        <v>3500</v>
      </c>
      <c r="L15" s="50">
        <f t="shared" si="5"/>
        <v>3500</v>
      </c>
      <c r="M15" s="50">
        <f t="shared" si="5"/>
        <v>3500</v>
      </c>
      <c r="N15" s="160"/>
    </row>
    <row r="16" spans="1:14" ht="14.25">
      <c r="A16" s="126" t="s">
        <v>93</v>
      </c>
      <c r="B16" s="100">
        <v>8980924811</v>
      </c>
      <c r="C16" s="10">
        <v>2</v>
      </c>
      <c r="D16" s="50">
        <v>6120</v>
      </c>
      <c r="E16" s="112">
        <v>1</v>
      </c>
      <c r="F16" s="122" t="s">
        <v>27</v>
      </c>
      <c r="G16" s="50">
        <f aca="true" t="shared" si="6" ref="G16:M16">$E$16*$D$16*$C$16</f>
        <v>12240</v>
      </c>
      <c r="H16" s="122" t="s">
        <v>27</v>
      </c>
      <c r="I16" s="50">
        <f t="shared" si="6"/>
        <v>12240</v>
      </c>
      <c r="J16" s="122" t="s">
        <v>27</v>
      </c>
      <c r="K16" s="50">
        <f t="shared" si="6"/>
        <v>12240</v>
      </c>
      <c r="L16" s="122" t="s">
        <v>27</v>
      </c>
      <c r="M16" s="50">
        <f t="shared" si="6"/>
        <v>12240</v>
      </c>
      <c r="N16" s="160"/>
    </row>
    <row r="17" spans="1:14" ht="14.25">
      <c r="A17" s="126" t="s">
        <v>95</v>
      </c>
      <c r="B17" s="100">
        <v>8983415400</v>
      </c>
      <c r="C17" s="10">
        <v>1</v>
      </c>
      <c r="D17" s="50">
        <v>2140</v>
      </c>
      <c r="E17" s="112">
        <v>1</v>
      </c>
      <c r="F17" s="50">
        <f aca="true" t="shared" si="7" ref="F17:M17">$E$17*$D$17*$C$17</f>
        <v>2140</v>
      </c>
      <c r="G17" s="50">
        <f t="shared" si="7"/>
        <v>2140</v>
      </c>
      <c r="H17" s="50">
        <f t="shared" si="7"/>
        <v>2140</v>
      </c>
      <c r="I17" s="50">
        <f t="shared" si="7"/>
        <v>2140</v>
      </c>
      <c r="J17" s="50">
        <f t="shared" si="7"/>
        <v>2140</v>
      </c>
      <c r="K17" s="50">
        <f t="shared" si="7"/>
        <v>2140</v>
      </c>
      <c r="L17" s="50">
        <f t="shared" si="7"/>
        <v>2140</v>
      </c>
      <c r="M17" s="50">
        <f t="shared" si="7"/>
        <v>2140</v>
      </c>
      <c r="N17" s="160"/>
    </row>
    <row r="18" spans="1:14" ht="14.25">
      <c r="A18" s="126" t="s">
        <v>126</v>
      </c>
      <c r="B18" s="100">
        <v>1142152200</v>
      </c>
      <c r="C18" s="10">
        <v>1</v>
      </c>
      <c r="D18" s="50">
        <v>4470</v>
      </c>
      <c r="E18" s="112">
        <v>1</v>
      </c>
      <c r="F18" s="122" t="s">
        <v>27</v>
      </c>
      <c r="G18" s="50">
        <f aca="true" t="shared" si="8" ref="G18:M18">$E$18*$D$18*$C$18</f>
        <v>4470</v>
      </c>
      <c r="H18" s="122" t="s">
        <v>27</v>
      </c>
      <c r="I18" s="50">
        <f t="shared" si="8"/>
        <v>4470</v>
      </c>
      <c r="J18" s="122" t="s">
        <v>27</v>
      </c>
      <c r="K18" s="50">
        <f t="shared" si="8"/>
        <v>4470</v>
      </c>
      <c r="L18" s="122" t="s">
        <v>27</v>
      </c>
      <c r="M18" s="50">
        <f t="shared" si="8"/>
        <v>4470</v>
      </c>
      <c r="N18" s="160"/>
    </row>
    <row r="19" spans="1:14" ht="14.25">
      <c r="A19" s="126" t="s">
        <v>127</v>
      </c>
      <c r="B19" s="100">
        <v>1142152130</v>
      </c>
      <c r="C19" s="10">
        <v>1</v>
      </c>
      <c r="D19" s="50">
        <v>15072</v>
      </c>
      <c r="E19" s="112">
        <v>1</v>
      </c>
      <c r="F19" s="122" t="s">
        <v>27</v>
      </c>
      <c r="G19" s="50">
        <f aca="true" t="shared" si="9" ref="G19:M19">$E$19*$D$19*$C$19</f>
        <v>15072</v>
      </c>
      <c r="H19" s="122" t="s">
        <v>27</v>
      </c>
      <c r="I19" s="50">
        <f t="shared" si="9"/>
        <v>15072</v>
      </c>
      <c r="J19" s="122" t="s">
        <v>27</v>
      </c>
      <c r="K19" s="50">
        <f t="shared" si="9"/>
        <v>15072</v>
      </c>
      <c r="L19" s="122" t="s">
        <v>27</v>
      </c>
      <c r="M19" s="50">
        <f t="shared" si="9"/>
        <v>15072</v>
      </c>
      <c r="N19" s="160"/>
    </row>
    <row r="20" spans="1:14" ht="14.25">
      <c r="A20" s="126" t="s">
        <v>96</v>
      </c>
      <c r="B20" s="37" t="s">
        <v>99</v>
      </c>
      <c r="C20" s="10">
        <v>18.2</v>
      </c>
      <c r="D20" s="50">
        <v>315</v>
      </c>
      <c r="E20" s="112">
        <v>1</v>
      </c>
      <c r="F20" s="122" t="s">
        <v>27</v>
      </c>
      <c r="G20" s="50">
        <f aca="true" t="shared" si="10" ref="G20:M20">$E$20*$D$20*$C$20</f>
        <v>5733</v>
      </c>
      <c r="H20" s="122" t="s">
        <v>27</v>
      </c>
      <c r="I20" s="50">
        <f t="shared" si="10"/>
        <v>5733</v>
      </c>
      <c r="J20" s="122" t="s">
        <v>27</v>
      </c>
      <c r="K20" s="50">
        <f t="shared" si="10"/>
        <v>5733</v>
      </c>
      <c r="L20" s="122" t="s">
        <v>27</v>
      </c>
      <c r="M20" s="50">
        <f t="shared" si="10"/>
        <v>5733</v>
      </c>
      <c r="N20" s="160"/>
    </row>
    <row r="21" spans="1:14" ht="14.25">
      <c r="A21" s="126" t="s">
        <v>149</v>
      </c>
      <c r="B21" s="100">
        <v>8971122630</v>
      </c>
      <c r="C21" s="10">
        <v>1</v>
      </c>
      <c r="D21" s="50">
        <v>1150</v>
      </c>
      <c r="E21" s="112">
        <v>1</v>
      </c>
      <c r="F21" s="122" t="s">
        <v>27</v>
      </c>
      <c r="G21" s="50">
        <f aca="true" t="shared" si="11" ref="G21:M21">$E$21*$D$21*$C$21</f>
        <v>1150</v>
      </c>
      <c r="H21" s="122" t="s">
        <v>27</v>
      </c>
      <c r="I21" s="50">
        <f t="shared" si="11"/>
        <v>1150</v>
      </c>
      <c r="J21" s="122" t="s">
        <v>27</v>
      </c>
      <c r="K21" s="50">
        <f t="shared" si="11"/>
        <v>1150</v>
      </c>
      <c r="L21" s="122" t="s">
        <v>27</v>
      </c>
      <c r="M21" s="50">
        <f t="shared" si="11"/>
        <v>1150</v>
      </c>
      <c r="N21" s="160"/>
    </row>
    <row r="22" spans="1:14" ht="14.25">
      <c r="A22" s="123" t="s">
        <v>150</v>
      </c>
      <c r="B22" s="37" t="s">
        <v>99</v>
      </c>
      <c r="C22" s="10">
        <v>30</v>
      </c>
      <c r="D22" s="50">
        <v>315</v>
      </c>
      <c r="E22" s="112">
        <v>1</v>
      </c>
      <c r="F22" s="122" t="s">
        <v>27</v>
      </c>
      <c r="G22" s="50">
        <f aca="true" t="shared" si="12" ref="G22:M22">$E$22*$D$22*$C$22</f>
        <v>9450</v>
      </c>
      <c r="H22" s="122" t="s">
        <v>27</v>
      </c>
      <c r="I22" s="50">
        <f t="shared" si="12"/>
        <v>9450</v>
      </c>
      <c r="J22" s="122" t="s">
        <v>27</v>
      </c>
      <c r="K22" s="50">
        <f t="shared" si="12"/>
        <v>9450</v>
      </c>
      <c r="L22" s="122" t="s">
        <v>27</v>
      </c>
      <c r="M22" s="50">
        <f t="shared" si="12"/>
        <v>9450</v>
      </c>
      <c r="N22" s="160"/>
    </row>
    <row r="23" spans="1:14" ht="14.25">
      <c r="A23" s="133" t="s">
        <v>151</v>
      </c>
      <c r="B23" s="134">
        <v>1212350041</v>
      </c>
      <c r="C23" s="135">
        <v>1</v>
      </c>
      <c r="D23" s="136">
        <v>3100</v>
      </c>
      <c r="E23" s="137">
        <v>1</v>
      </c>
      <c r="F23" s="138" t="s">
        <v>27</v>
      </c>
      <c r="G23" s="136">
        <f aca="true" t="shared" si="13" ref="G23:M23">$E$23*$D$23*$C$23</f>
        <v>3100</v>
      </c>
      <c r="H23" s="138" t="s">
        <v>27</v>
      </c>
      <c r="I23" s="136">
        <f t="shared" si="13"/>
        <v>3100</v>
      </c>
      <c r="J23" s="138" t="s">
        <v>27</v>
      </c>
      <c r="K23" s="136">
        <f t="shared" si="13"/>
        <v>3100</v>
      </c>
      <c r="L23" s="138" t="s">
        <v>27</v>
      </c>
      <c r="M23" s="136">
        <f t="shared" si="13"/>
        <v>3100</v>
      </c>
      <c r="N23" s="160"/>
    </row>
    <row r="24" spans="1:14" ht="14.25">
      <c r="A24" s="123" t="s">
        <v>66</v>
      </c>
      <c r="B24" s="100" t="s">
        <v>67</v>
      </c>
      <c r="C24" s="10">
        <v>6</v>
      </c>
      <c r="D24" s="50">
        <v>520</v>
      </c>
      <c r="E24" s="112">
        <v>1</v>
      </c>
      <c r="F24" s="122" t="s">
        <v>27</v>
      </c>
      <c r="G24" s="122" t="s">
        <v>27</v>
      </c>
      <c r="H24" s="122" t="s">
        <v>27</v>
      </c>
      <c r="I24" s="50">
        <f>$E$24*$D$24*$C$24</f>
        <v>3120</v>
      </c>
      <c r="J24" s="122" t="s">
        <v>27</v>
      </c>
      <c r="K24" s="122" t="s">
        <v>27</v>
      </c>
      <c r="L24" s="122" t="s">
        <v>27</v>
      </c>
      <c r="M24" s="50">
        <f>$E$24*$D$24*$C$24</f>
        <v>3120</v>
      </c>
      <c r="N24" s="160"/>
    </row>
    <row r="25" spans="1:14" ht="14.25">
      <c r="A25" s="123" t="s">
        <v>131</v>
      </c>
      <c r="B25" s="100" t="s">
        <v>111</v>
      </c>
      <c r="C25" s="10">
        <v>1</v>
      </c>
      <c r="D25" s="50">
        <v>609</v>
      </c>
      <c r="E25" s="112">
        <v>1</v>
      </c>
      <c r="F25" s="122" t="s">
        <v>27</v>
      </c>
      <c r="G25" s="122" t="s">
        <v>27</v>
      </c>
      <c r="H25" s="122" t="s">
        <v>27</v>
      </c>
      <c r="I25" s="50">
        <f>$E$25*$D$25*$C$25</f>
        <v>609</v>
      </c>
      <c r="J25" s="122" t="s">
        <v>27</v>
      </c>
      <c r="K25" s="122" t="s">
        <v>27</v>
      </c>
      <c r="L25" s="122" t="s">
        <v>27</v>
      </c>
      <c r="M25" s="50">
        <f>$E$25*$D$25*$C$25</f>
        <v>609</v>
      </c>
      <c r="N25" s="160"/>
    </row>
    <row r="26" spans="1:14" ht="14.25">
      <c r="A26" s="123" t="s">
        <v>152</v>
      </c>
      <c r="B26" s="100">
        <v>1855764502</v>
      </c>
      <c r="C26" s="10">
        <v>1</v>
      </c>
      <c r="D26" s="50">
        <v>9785</v>
      </c>
      <c r="E26" s="112">
        <v>1</v>
      </c>
      <c r="F26" s="122" t="s">
        <v>27</v>
      </c>
      <c r="G26" s="122" t="s">
        <v>27</v>
      </c>
      <c r="H26" s="122" t="s">
        <v>27</v>
      </c>
      <c r="I26" s="50">
        <f>$E$26*$D$26*$C$26</f>
        <v>9785</v>
      </c>
      <c r="J26" s="122" t="s">
        <v>27</v>
      </c>
      <c r="K26" s="122" t="s">
        <v>27</v>
      </c>
      <c r="L26" s="122" t="s">
        <v>27</v>
      </c>
      <c r="M26" s="50">
        <f>$E$26*$D$26*$C$26</f>
        <v>9785</v>
      </c>
      <c r="N26" s="160"/>
    </row>
    <row r="27" spans="1:14" ht="14.25">
      <c r="A27" s="65" t="s">
        <v>104</v>
      </c>
      <c r="B27" s="100">
        <v>1884055430</v>
      </c>
      <c r="C27" s="10">
        <v>44.5</v>
      </c>
      <c r="D27" s="50">
        <v>350</v>
      </c>
      <c r="E27" s="112">
        <v>1</v>
      </c>
      <c r="F27" s="122" t="s">
        <v>27</v>
      </c>
      <c r="G27" s="122" t="s">
        <v>27</v>
      </c>
      <c r="H27" s="122" t="s">
        <v>27</v>
      </c>
      <c r="I27" s="122" t="s">
        <v>27</v>
      </c>
      <c r="J27" s="122" t="s">
        <v>27</v>
      </c>
      <c r="K27" s="122" t="s">
        <v>27</v>
      </c>
      <c r="L27" s="122" t="s">
        <v>27</v>
      </c>
      <c r="M27" s="50">
        <f>$E$27*$D$27*$C$27</f>
        <v>15575</v>
      </c>
      <c r="N27" s="160"/>
    </row>
    <row r="28" spans="1:14" ht="14.25">
      <c r="A28" s="123" t="s">
        <v>136</v>
      </c>
      <c r="B28" s="100">
        <v>1096250410</v>
      </c>
      <c r="C28" s="10">
        <v>2</v>
      </c>
      <c r="D28" s="50">
        <v>875</v>
      </c>
      <c r="E28" s="112">
        <v>1</v>
      </c>
      <c r="F28" s="122" t="s">
        <v>27</v>
      </c>
      <c r="G28" s="50">
        <f aca="true" t="shared" si="14" ref="G28:M28">$E$28*$D$28*$C$28</f>
        <v>1750</v>
      </c>
      <c r="H28" s="122" t="s">
        <v>27</v>
      </c>
      <c r="I28" s="50">
        <f t="shared" si="14"/>
        <v>1750</v>
      </c>
      <c r="J28" s="122" t="s">
        <v>27</v>
      </c>
      <c r="K28" s="50">
        <f t="shared" si="14"/>
        <v>1750</v>
      </c>
      <c r="L28" s="122" t="s">
        <v>27</v>
      </c>
      <c r="M28" s="50">
        <f t="shared" si="14"/>
        <v>1750</v>
      </c>
      <c r="N28" s="160"/>
    </row>
    <row r="29" spans="1:14" ht="14.25">
      <c r="A29" s="123" t="s">
        <v>137</v>
      </c>
      <c r="B29" s="100">
        <v>1096254441</v>
      </c>
      <c r="C29" s="10">
        <v>4</v>
      </c>
      <c r="D29" s="50">
        <v>1345</v>
      </c>
      <c r="E29" s="112">
        <v>1</v>
      </c>
      <c r="F29" s="122" t="s">
        <v>27</v>
      </c>
      <c r="G29" s="50">
        <f aca="true" t="shared" si="15" ref="G29:M29">$E$29*$D$29*$C$29</f>
        <v>5380</v>
      </c>
      <c r="H29" s="122" t="s">
        <v>27</v>
      </c>
      <c r="I29" s="50">
        <f t="shared" si="15"/>
        <v>5380</v>
      </c>
      <c r="J29" s="122" t="s">
        <v>27</v>
      </c>
      <c r="K29" s="50">
        <f t="shared" si="15"/>
        <v>5380</v>
      </c>
      <c r="L29" s="122" t="s">
        <v>27</v>
      </c>
      <c r="M29" s="50">
        <f t="shared" si="15"/>
        <v>5380</v>
      </c>
      <c r="N29" s="160"/>
    </row>
    <row r="30" spans="1:14" ht="14.25">
      <c r="A30" s="123" t="s">
        <v>138</v>
      </c>
      <c r="B30" s="100">
        <v>1096253500</v>
      </c>
      <c r="C30" s="10">
        <v>4</v>
      </c>
      <c r="D30" s="50">
        <v>970</v>
      </c>
      <c r="E30" s="112">
        <v>1</v>
      </c>
      <c r="F30" s="122" t="s">
        <v>27</v>
      </c>
      <c r="G30" s="50">
        <f aca="true" t="shared" si="16" ref="G30:M30">$E$30*$D$30*$C$30</f>
        <v>3880</v>
      </c>
      <c r="H30" s="122" t="s">
        <v>27</v>
      </c>
      <c r="I30" s="50">
        <f t="shared" si="16"/>
        <v>3880</v>
      </c>
      <c r="J30" s="122" t="s">
        <v>27</v>
      </c>
      <c r="K30" s="50">
        <f t="shared" si="16"/>
        <v>3880</v>
      </c>
      <c r="L30" s="122" t="s">
        <v>27</v>
      </c>
      <c r="M30" s="50">
        <f t="shared" si="16"/>
        <v>3880</v>
      </c>
      <c r="N30" s="160"/>
    </row>
    <row r="31" spans="1:14" ht="14.25">
      <c r="A31" s="123" t="s">
        <v>73</v>
      </c>
      <c r="B31" s="100" t="s">
        <v>74</v>
      </c>
      <c r="C31" s="10">
        <v>4.5</v>
      </c>
      <c r="D31" s="50">
        <v>600</v>
      </c>
      <c r="E31" s="112">
        <v>1</v>
      </c>
      <c r="F31" s="122" t="s">
        <v>27</v>
      </c>
      <c r="G31" s="50">
        <f aca="true" t="shared" si="17" ref="G31:M31">$E$31*$D$31*$C$31</f>
        <v>2700</v>
      </c>
      <c r="H31" s="122" t="s">
        <v>27</v>
      </c>
      <c r="I31" s="50">
        <f t="shared" si="17"/>
        <v>2700</v>
      </c>
      <c r="J31" s="122" t="s">
        <v>27</v>
      </c>
      <c r="K31" s="50">
        <f t="shared" si="17"/>
        <v>2700</v>
      </c>
      <c r="L31" s="122" t="s">
        <v>27</v>
      </c>
      <c r="M31" s="50">
        <f t="shared" si="17"/>
        <v>2700</v>
      </c>
      <c r="N31" s="160"/>
    </row>
    <row r="32" spans="1:14" ht="14.25">
      <c r="A32" s="128" t="s">
        <v>75</v>
      </c>
      <c r="B32" s="106"/>
      <c r="C32" s="41">
        <v>1.75</v>
      </c>
      <c r="D32" s="51">
        <v>250</v>
      </c>
      <c r="E32" s="118">
        <v>1</v>
      </c>
      <c r="F32" s="51">
        <f aca="true" t="shared" si="18" ref="F32:M32">$E$32*$D$32*$C$32</f>
        <v>437.5</v>
      </c>
      <c r="G32" s="51">
        <f t="shared" si="18"/>
        <v>437.5</v>
      </c>
      <c r="H32" s="51">
        <f t="shared" si="18"/>
        <v>437.5</v>
      </c>
      <c r="I32" s="51">
        <f t="shared" si="18"/>
        <v>437.5</v>
      </c>
      <c r="J32" s="51">
        <f t="shared" si="18"/>
        <v>437.5</v>
      </c>
      <c r="K32" s="51">
        <f t="shared" si="18"/>
        <v>437.5</v>
      </c>
      <c r="L32" s="51">
        <f t="shared" si="18"/>
        <v>437.5</v>
      </c>
      <c r="M32" s="51">
        <f t="shared" si="18"/>
        <v>437.5</v>
      </c>
      <c r="N32" s="160"/>
    </row>
    <row r="33" spans="1:14" ht="15" customHeight="1">
      <c r="A33" s="148" t="s">
        <v>153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</row>
    <row r="34" spans="1:14" ht="30" customHeight="1">
      <c r="A34" s="158" t="s">
        <v>105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</row>
    <row r="35" spans="1:14" ht="14.25">
      <c r="A35" s="77" t="s">
        <v>154</v>
      </c>
      <c r="B35" s="20"/>
      <c r="C35" s="20"/>
      <c r="D35" s="20"/>
      <c r="E35" s="20"/>
      <c r="F35" s="21"/>
      <c r="G35" s="21"/>
      <c r="H35" s="21"/>
      <c r="I35" s="21"/>
      <c r="J35" s="21"/>
      <c r="K35" s="21"/>
      <c r="L35" s="21"/>
      <c r="M35" s="44"/>
      <c r="N35" s="129"/>
    </row>
    <row r="36" spans="1:14" ht="14.25">
      <c r="A36" s="139" t="s">
        <v>155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130"/>
    </row>
    <row r="37" spans="1:13" ht="14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</sheetData>
  <sheetProtection selectLockedCells="1" selectUnlockedCells="1"/>
  <mergeCells count="7">
    <mergeCell ref="A1:O1"/>
    <mergeCell ref="A34:N34"/>
    <mergeCell ref="A2:M2"/>
    <mergeCell ref="N2:N32"/>
    <mergeCell ref="A11:M11"/>
    <mergeCell ref="A12:M12"/>
    <mergeCell ref="A33:N33"/>
  </mergeCells>
  <printOptions/>
  <pageMargins left="0.25" right="0.25" top="0.75" bottom="0.75" header="0.5118055555555555" footer="0.5118055555555555"/>
  <pageSetup horizontalDpi="300" verticalDpi="300" orientation="landscape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4"/>
  </sheetPr>
  <dimension ref="A1:Q37"/>
  <sheetViews>
    <sheetView tabSelected="1" view="pageBreakPreview" zoomScale="85" zoomScaleNormal="85" zoomScaleSheetLayoutView="85" zoomScalePageLayoutView="0" workbookViewId="0" topLeftCell="A1">
      <selection activeCell="Q5" sqref="Q5"/>
    </sheetView>
  </sheetViews>
  <sheetFormatPr defaultColWidth="9.140625" defaultRowHeight="12.75"/>
  <cols>
    <col min="1" max="1" width="45.140625" style="0" customWidth="1"/>
    <col min="2" max="2" width="17.140625" style="0" customWidth="1"/>
    <col min="3" max="3" width="7.28125" style="0" customWidth="1"/>
    <col min="4" max="4" width="15.421875" style="0" customWidth="1"/>
    <col min="5" max="5" width="6.00390625" style="0" customWidth="1"/>
    <col min="6" max="6" width="9.7109375" style="0" customWidth="1"/>
    <col min="7" max="7" width="10.28125" style="0" customWidth="1"/>
    <col min="8" max="8" width="9.7109375" style="0" customWidth="1"/>
    <col min="9" max="13" width="10.8515625" style="0" customWidth="1"/>
    <col min="14" max="14" width="9.00390625" style="0" customWidth="1"/>
    <col min="15" max="15" width="9.140625" style="0" hidden="1" customWidth="1"/>
  </cols>
  <sheetData>
    <row r="1" spans="1:15" s="44" customFormat="1" ht="91.5" customHeight="1" thickBot="1">
      <c r="A1" s="153" t="s">
        <v>176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</row>
    <row r="2" spans="1:14" ht="12.75" customHeight="1" thickBot="1">
      <c r="A2" s="150" t="s">
        <v>139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60" t="s">
        <v>80</v>
      </c>
    </row>
    <row r="3" spans="1:14" ht="14.25">
      <c r="A3" s="24" t="s">
        <v>2</v>
      </c>
      <c r="B3" s="82" t="s">
        <v>3</v>
      </c>
      <c r="C3" s="48" t="s">
        <v>4</v>
      </c>
      <c r="D3" s="48" t="s">
        <v>5</v>
      </c>
      <c r="E3" s="48" t="s">
        <v>6</v>
      </c>
      <c r="F3" s="48" t="s">
        <v>156</v>
      </c>
      <c r="G3" s="48" t="s">
        <v>157</v>
      </c>
      <c r="H3" s="48" t="s">
        <v>141</v>
      </c>
      <c r="I3" s="48" t="s">
        <v>158</v>
      </c>
      <c r="J3" s="48" t="s">
        <v>159</v>
      </c>
      <c r="K3" s="48" t="s">
        <v>143</v>
      </c>
      <c r="L3" s="48" t="s">
        <v>160</v>
      </c>
      <c r="M3" s="48" t="s">
        <v>161</v>
      </c>
      <c r="N3" s="160"/>
    </row>
    <row r="4" spans="1:14" ht="14.25">
      <c r="A4" s="1"/>
      <c r="B4" s="2"/>
      <c r="C4" s="3"/>
      <c r="D4" s="3"/>
      <c r="E4" s="3"/>
      <c r="F4" s="131" t="s">
        <v>117</v>
      </c>
      <c r="G4" s="131" t="s">
        <v>118</v>
      </c>
      <c r="H4" s="131" t="s">
        <v>119</v>
      </c>
      <c r="I4" s="131" t="s">
        <v>120</v>
      </c>
      <c r="J4" s="131" t="s">
        <v>121</v>
      </c>
      <c r="K4" s="131" t="s">
        <v>122</v>
      </c>
      <c r="L4" s="131" t="s">
        <v>123</v>
      </c>
      <c r="M4" s="131" t="s">
        <v>124</v>
      </c>
      <c r="N4" s="160"/>
    </row>
    <row r="5" spans="1:14" ht="14.25">
      <c r="A5" s="4" t="s">
        <v>26</v>
      </c>
      <c r="B5" s="140" t="s">
        <v>27</v>
      </c>
      <c r="C5" s="140" t="s">
        <v>27</v>
      </c>
      <c r="D5" s="140" t="s">
        <v>27</v>
      </c>
      <c r="E5" s="140" t="s">
        <v>27</v>
      </c>
      <c r="F5" s="49">
        <v>1250</v>
      </c>
      <c r="G5" s="49">
        <v>1250</v>
      </c>
      <c r="H5" s="49">
        <v>1250</v>
      </c>
      <c r="I5" s="49">
        <v>1250</v>
      </c>
      <c r="J5" s="49">
        <v>1250</v>
      </c>
      <c r="K5" s="49">
        <v>1250</v>
      </c>
      <c r="L5" s="49">
        <v>1250</v>
      </c>
      <c r="M5" s="49">
        <v>1250</v>
      </c>
      <c r="N5" s="160"/>
    </row>
    <row r="6" spans="1:14" ht="14.25">
      <c r="A6" s="7" t="s">
        <v>28</v>
      </c>
      <c r="B6" s="141" t="s">
        <v>27</v>
      </c>
      <c r="C6" s="141" t="s">
        <v>27</v>
      </c>
      <c r="D6" s="141" t="s">
        <v>27</v>
      </c>
      <c r="E6" s="141" t="s">
        <v>27</v>
      </c>
      <c r="F6" s="9">
        <v>12.3</v>
      </c>
      <c r="G6" s="9">
        <v>14.5</v>
      </c>
      <c r="H6" s="9">
        <v>12.3</v>
      </c>
      <c r="I6" s="9">
        <v>16.4</v>
      </c>
      <c r="J6" s="9">
        <v>12.3</v>
      </c>
      <c r="K6" s="9">
        <v>14.5</v>
      </c>
      <c r="L6" s="9">
        <v>12.3</v>
      </c>
      <c r="M6" s="9">
        <v>16.4</v>
      </c>
      <c r="N6" s="160"/>
    </row>
    <row r="7" spans="1:14" ht="14.25">
      <c r="A7" s="7" t="s">
        <v>29</v>
      </c>
      <c r="B7" s="141" t="s">
        <v>27</v>
      </c>
      <c r="C7" s="141" t="s">
        <v>27</v>
      </c>
      <c r="D7" s="141" t="s">
        <v>27</v>
      </c>
      <c r="E7" s="141" t="s">
        <v>27</v>
      </c>
      <c r="F7" s="50">
        <f aca="true" t="shared" si="0" ref="F7:M7">F5*F6</f>
        <v>15375</v>
      </c>
      <c r="G7" s="50">
        <f t="shared" si="0"/>
        <v>18125</v>
      </c>
      <c r="H7" s="50">
        <f t="shared" si="0"/>
        <v>15375</v>
      </c>
      <c r="I7" s="50">
        <f t="shared" si="0"/>
        <v>20500</v>
      </c>
      <c r="J7" s="50">
        <f t="shared" si="0"/>
        <v>15375</v>
      </c>
      <c r="K7" s="50">
        <f t="shared" si="0"/>
        <v>18125</v>
      </c>
      <c r="L7" s="50">
        <f t="shared" si="0"/>
        <v>15375</v>
      </c>
      <c r="M7" s="50">
        <f t="shared" si="0"/>
        <v>20500</v>
      </c>
      <c r="N7" s="160"/>
    </row>
    <row r="8" spans="1:14" ht="14.25">
      <c r="A8" s="16" t="s">
        <v>91</v>
      </c>
      <c r="B8" s="142" t="s">
        <v>27</v>
      </c>
      <c r="C8" s="142" t="s">
        <v>27</v>
      </c>
      <c r="D8" s="142" t="s">
        <v>27</v>
      </c>
      <c r="E8" s="142" t="s">
        <v>27</v>
      </c>
      <c r="F8" s="51">
        <f aca="true" t="shared" si="1" ref="F8:M8">SUM(F13:F32)</f>
        <v>19012.5</v>
      </c>
      <c r="G8" s="51">
        <f t="shared" si="1"/>
        <v>83937.5</v>
      </c>
      <c r="H8" s="51">
        <f t="shared" si="1"/>
        <v>19012.5</v>
      </c>
      <c r="I8" s="51">
        <f t="shared" si="1"/>
        <v>97451.5</v>
      </c>
      <c r="J8" s="51">
        <f t="shared" si="1"/>
        <v>19012.5</v>
      </c>
      <c r="K8" s="51">
        <f t="shared" si="1"/>
        <v>83937.5</v>
      </c>
      <c r="L8" s="51">
        <f t="shared" si="1"/>
        <v>19012.5</v>
      </c>
      <c r="M8" s="51">
        <f t="shared" si="1"/>
        <v>113026.5</v>
      </c>
      <c r="N8" s="160"/>
    </row>
    <row r="9" spans="1:14" ht="14.25">
      <c r="A9" s="19"/>
      <c r="B9" s="143"/>
      <c r="C9" s="143"/>
      <c r="D9" s="143"/>
      <c r="E9" s="143"/>
      <c r="F9" s="22"/>
      <c r="G9" s="22"/>
      <c r="H9" s="22"/>
      <c r="I9" s="22"/>
      <c r="J9" s="21"/>
      <c r="K9" s="21"/>
      <c r="L9" s="21"/>
      <c r="M9" s="23"/>
      <c r="N9" s="160"/>
    </row>
    <row r="10" spans="1:14" ht="14.25">
      <c r="A10" s="1" t="s">
        <v>92</v>
      </c>
      <c r="B10" s="144" t="s">
        <v>27</v>
      </c>
      <c r="C10" s="144" t="s">
        <v>27</v>
      </c>
      <c r="D10" s="144" t="s">
        <v>27</v>
      </c>
      <c r="E10" s="144" t="s">
        <v>27</v>
      </c>
      <c r="F10" s="53">
        <f aca="true" t="shared" si="2" ref="F10:M10">SUM(F7:F8)</f>
        <v>34387.5</v>
      </c>
      <c r="G10" s="53">
        <f t="shared" si="2"/>
        <v>102062.5</v>
      </c>
      <c r="H10" s="53">
        <f t="shared" si="2"/>
        <v>34387.5</v>
      </c>
      <c r="I10" s="53">
        <f t="shared" si="2"/>
        <v>117951.5</v>
      </c>
      <c r="J10" s="53">
        <f t="shared" si="2"/>
        <v>34387.5</v>
      </c>
      <c r="K10" s="53">
        <f t="shared" si="2"/>
        <v>102062.5</v>
      </c>
      <c r="L10" s="53">
        <f t="shared" si="2"/>
        <v>34387.5</v>
      </c>
      <c r="M10" s="53">
        <f t="shared" si="2"/>
        <v>133526.5</v>
      </c>
      <c r="N10" s="160"/>
    </row>
    <row r="11" spans="1:14" ht="14.25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60"/>
    </row>
    <row r="12" spans="1:14" ht="14.25">
      <c r="A12" s="150" t="s">
        <v>34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60"/>
    </row>
    <row r="13" spans="1:14" ht="14.25">
      <c r="A13" s="124" t="s">
        <v>35</v>
      </c>
      <c r="B13" s="125">
        <v>1884057972</v>
      </c>
      <c r="C13" s="56">
        <v>26</v>
      </c>
      <c r="D13" s="84">
        <v>435</v>
      </c>
      <c r="E13" s="111">
        <v>1</v>
      </c>
      <c r="F13" s="84">
        <f aca="true" t="shared" si="3" ref="F13:M13">$E$13*$D$13*$C$13</f>
        <v>11310</v>
      </c>
      <c r="G13" s="84">
        <f t="shared" si="3"/>
        <v>11310</v>
      </c>
      <c r="H13" s="84">
        <f t="shared" si="3"/>
        <v>11310</v>
      </c>
      <c r="I13" s="84">
        <f t="shared" si="3"/>
        <v>11310</v>
      </c>
      <c r="J13" s="84">
        <f t="shared" si="3"/>
        <v>11310</v>
      </c>
      <c r="K13" s="84">
        <f t="shared" si="3"/>
        <v>11310</v>
      </c>
      <c r="L13" s="84">
        <f t="shared" si="3"/>
        <v>11310</v>
      </c>
      <c r="M13" s="84">
        <f t="shared" si="3"/>
        <v>11310</v>
      </c>
      <c r="N13" s="160"/>
    </row>
    <row r="14" spans="1:17" ht="14.25">
      <c r="A14" s="126" t="s">
        <v>125</v>
      </c>
      <c r="B14" s="100">
        <v>1132402330</v>
      </c>
      <c r="C14" s="10">
        <v>1</v>
      </c>
      <c r="D14" s="50">
        <v>1625</v>
      </c>
      <c r="E14" s="112">
        <v>1</v>
      </c>
      <c r="F14" s="50">
        <f aca="true" t="shared" si="4" ref="F14:M14">$E$14*$D$14*$C$14</f>
        <v>1625</v>
      </c>
      <c r="G14" s="50">
        <f t="shared" si="4"/>
        <v>1625</v>
      </c>
      <c r="H14" s="50">
        <f t="shared" si="4"/>
        <v>1625</v>
      </c>
      <c r="I14" s="50">
        <f t="shared" si="4"/>
        <v>1625</v>
      </c>
      <c r="J14" s="50">
        <f t="shared" si="4"/>
        <v>1625</v>
      </c>
      <c r="K14" s="50">
        <f t="shared" si="4"/>
        <v>1625</v>
      </c>
      <c r="L14" s="50">
        <f t="shared" si="4"/>
        <v>1625</v>
      </c>
      <c r="M14" s="50">
        <f t="shared" si="4"/>
        <v>1625</v>
      </c>
      <c r="N14" s="160"/>
      <c r="Q14" s="127"/>
    </row>
    <row r="15" spans="1:14" ht="14.25">
      <c r="A15" s="126" t="s">
        <v>148</v>
      </c>
      <c r="B15" s="100">
        <v>1132402410</v>
      </c>
      <c r="C15" s="10">
        <v>1</v>
      </c>
      <c r="D15" s="50">
        <v>3500</v>
      </c>
      <c r="E15" s="112">
        <v>1</v>
      </c>
      <c r="F15" s="50">
        <f aca="true" t="shared" si="5" ref="F15:M15">$E$15*$D$15*$C$15</f>
        <v>3500</v>
      </c>
      <c r="G15" s="50">
        <f t="shared" si="5"/>
        <v>3500</v>
      </c>
      <c r="H15" s="50">
        <f t="shared" si="5"/>
        <v>3500</v>
      </c>
      <c r="I15" s="50">
        <f t="shared" si="5"/>
        <v>3500</v>
      </c>
      <c r="J15" s="50">
        <f t="shared" si="5"/>
        <v>3500</v>
      </c>
      <c r="K15" s="50">
        <f t="shared" si="5"/>
        <v>3500</v>
      </c>
      <c r="L15" s="50">
        <f t="shared" si="5"/>
        <v>3500</v>
      </c>
      <c r="M15" s="50">
        <f t="shared" si="5"/>
        <v>3500</v>
      </c>
      <c r="N15" s="160"/>
    </row>
    <row r="16" spans="1:14" ht="14.25">
      <c r="A16" s="126" t="s">
        <v>93</v>
      </c>
      <c r="B16" s="100">
        <v>8980924811</v>
      </c>
      <c r="C16" s="10">
        <v>2</v>
      </c>
      <c r="D16" s="50">
        <v>6120</v>
      </c>
      <c r="E16" s="112">
        <v>1</v>
      </c>
      <c r="F16" s="122" t="s">
        <v>27</v>
      </c>
      <c r="G16" s="50">
        <f aca="true" t="shared" si="6" ref="G16:M16">$E$16*$D$16*$C$16</f>
        <v>12240</v>
      </c>
      <c r="H16" s="122" t="s">
        <v>27</v>
      </c>
      <c r="I16" s="50">
        <f t="shared" si="6"/>
        <v>12240</v>
      </c>
      <c r="J16" s="122" t="s">
        <v>27</v>
      </c>
      <c r="K16" s="50">
        <f t="shared" si="6"/>
        <v>12240</v>
      </c>
      <c r="L16" s="122" t="s">
        <v>27</v>
      </c>
      <c r="M16" s="50">
        <f t="shared" si="6"/>
        <v>12240</v>
      </c>
      <c r="N16" s="160"/>
    </row>
    <row r="17" spans="1:14" ht="14.25">
      <c r="A17" s="126" t="s">
        <v>95</v>
      </c>
      <c r="B17" s="100">
        <v>8983415400</v>
      </c>
      <c r="C17" s="10">
        <v>1</v>
      </c>
      <c r="D17" s="50">
        <v>2140</v>
      </c>
      <c r="E17" s="112">
        <v>1</v>
      </c>
      <c r="F17" s="50">
        <f aca="true" t="shared" si="7" ref="F17:M17">$E$17*$D$17*$C$17</f>
        <v>2140</v>
      </c>
      <c r="G17" s="50">
        <f t="shared" si="7"/>
        <v>2140</v>
      </c>
      <c r="H17" s="50">
        <f t="shared" si="7"/>
        <v>2140</v>
      </c>
      <c r="I17" s="50">
        <f t="shared" si="7"/>
        <v>2140</v>
      </c>
      <c r="J17" s="50">
        <f t="shared" si="7"/>
        <v>2140</v>
      </c>
      <c r="K17" s="50">
        <f t="shared" si="7"/>
        <v>2140</v>
      </c>
      <c r="L17" s="50">
        <f t="shared" si="7"/>
        <v>2140</v>
      </c>
      <c r="M17" s="50">
        <f t="shared" si="7"/>
        <v>2140</v>
      </c>
      <c r="N17" s="160"/>
    </row>
    <row r="18" spans="1:14" ht="14.25">
      <c r="A18" s="126" t="s">
        <v>126</v>
      </c>
      <c r="B18" s="100">
        <v>1142152200</v>
      </c>
      <c r="C18" s="10">
        <v>1</v>
      </c>
      <c r="D18" s="50">
        <v>4470</v>
      </c>
      <c r="E18" s="112">
        <v>1</v>
      </c>
      <c r="F18" s="122" t="s">
        <v>27</v>
      </c>
      <c r="G18" s="50">
        <f aca="true" t="shared" si="8" ref="G18:M18">$E$18*$D$18*$C$18</f>
        <v>4470</v>
      </c>
      <c r="H18" s="122" t="s">
        <v>27</v>
      </c>
      <c r="I18" s="50">
        <f t="shared" si="8"/>
        <v>4470</v>
      </c>
      <c r="J18" s="122" t="s">
        <v>27</v>
      </c>
      <c r="K18" s="50">
        <f t="shared" si="8"/>
        <v>4470</v>
      </c>
      <c r="L18" s="122" t="s">
        <v>27</v>
      </c>
      <c r="M18" s="50">
        <f t="shared" si="8"/>
        <v>4470</v>
      </c>
      <c r="N18" s="160"/>
    </row>
    <row r="19" spans="1:14" ht="14.25">
      <c r="A19" s="126" t="s">
        <v>127</v>
      </c>
      <c r="B19" s="100">
        <v>1142152130</v>
      </c>
      <c r="C19" s="10">
        <v>1</v>
      </c>
      <c r="D19" s="50">
        <v>15072</v>
      </c>
      <c r="E19" s="112">
        <v>1</v>
      </c>
      <c r="F19" s="122" t="s">
        <v>27</v>
      </c>
      <c r="G19" s="50">
        <f aca="true" t="shared" si="9" ref="G19:M19">$E$19*$D$19*$C$19</f>
        <v>15072</v>
      </c>
      <c r="H19" s="122" t="s">
        <v>27</v>
      </c>
      <c r="I19" s="50">
        <f t="shared" si="9"/>
        <v>15072</v>
      </c>
      <c r="J19" s="122" t="s">
        <v>27</v>
      </c>
      <c r="K19" s="50">
        <f t="shared" si="9"/>
        <v>15072</v>
      </c>
      <c r="L19" s="122" t="s">
        <v>27</v>
      </c>
      <c r="M19" s="50">
        <f t="shared" si="9"/>
        <v>15072</v>
      </c>
      <c r="N19" s="160"/>
    </row>
    <row r="20" spans="1:14" ht="14.25">
      <c r="A20" s="126" t="s">
        <v>96</v>
      </c>
      <c r="B20" s="37" t="s">
        <v>99</v>
      </c>
      <c r="C20" s="10">
        <v>18.2</v>
      </c>
      <c r="D20" s="50">
        <v>315</v>
      </c>
      <c r="E20" s="112">
        <v>1</v>
      </c>
      <c r="F20" s="122" t="s">
        <v>27</v>
      </c>
      <c r="G20" s="50">
        <f aca="true" t="shared" si="10" ref="G20:M20">$E$20*$D$20*$C$20</f>
        <v>5733</v>
      </c>
      <c r="H20" s="122" t="s">
        <v>27</v>
      </c>
      <c r="I20" s="50">
        <f t="shared" si="10"/>
        <v>5733</v>
      </c>
      <c r="J20" s="122" t="s">
        <v>27</v>
      </c>
      <c r="K20" s="50">
        <f t="shared" si="10"/>
        <v>5733</v>
      </c>
      <c r="L20" s="122" t="s">
        <v>27</v>
      </c>
      <c r="M20" s="50">
        <f t="shared" si="10"/>
        <v>5733</v>
      </c>
      <c r="N20" s="160"/>
    </row>
    <row r="21" spans="1:14" ht="14.25">
      <c r="A21" s="126" t="s">
        <v>149</v>
      </c>
      <c r="B21" s="100">
        <v>8971122630</v>
      </c>
      <c r="C21" s="10">
        <v>1</v>
      </c>
      <c r="D21" s="50">
        <v>1150</v>
      </c>
      <c r="E21" s="112">
        <v>1</v>
      </c>
      <c r="F21" s="122" t="s">
        <v>27</v>
      </c>
      <c r="G21" s="50">
        <f aca="true" t="shared" si="11" ref="G21:M21">$E$21*$D$21*$C$21</f>
        <v>1150</v>
      </c>
      <c r="H21" s="122" t="s">
        <v>27</v>
      </c>
      <c r="I21" s="50">
        <f t="shared" si="11"/>
        <v>1150</v>
      </c>
      <c r="J21" s="122" t="s">
        <v>27</v>
      </c>
      <c r="K21" s="50">
        <f t="shared" si="11"/>
        <v>1150</v>
      </c>
      <c r="L21" s="122" t="s">
        <v>27</v>
      </c>
      <c r="M21" s="50">
        <f t="shared" si="11"/>
        <v>1150</v>
      </c>
      <c r="N21" s="160"/>
    </row>
    <row r="22" spans="1:14" ht="14.25">
      <c r="A22" s="123" t="s">
        <v>150</v>
      </c>
      <c r="B22" s="37" t="s">
        <v>99</v>
      </c>
      <c r="C22" s="10">
        <v>30</v>
      </c>
      <c r="D22" s="50">
        <v>315</v>
      </c>
      <c r="E22" s="112">
        <v>1</v>
      </c>
      <c r="F22" s="122" t="s">
        <v>27</v>
      </c>
      <c r="G22" s="50">
        <f aca="true" t="shared" si="12" ref="G22:M22">$E$22*$D$22*$C$22</f>
        <v>9450</v>
      </c>
      <c r="H22" s="122" t="s">
        <v>27</v>
      </c>
      <c r="I22" s="50">
        <f t="shared" si="12"/>
        <v>9450</v>
      </c>
      <c r="J22" s="122" t="s">
        <v>27</v>
      </c>
      <c r="K22" s="50">
        <f t="shared" si="12"/>
        <v>9450</v>
      </c>
      <c r="L22" s="122" t="s">
        <v>27</v>
      </c>
      <c r="M22" s="50">
        <f t="shared" si="12"/>
        <v>9450</v>
      </c>
      <c r="N22" s="160"/>
    </row>
    <row r="23" spans="1:14" ht="14.25">
      <c r="A23" s="133" t="s">
        <v>151</v>
      </c>
      <c r="B23" s="134">
        <v>1212350041</v>
      </c>
      <c r="C23" s="135">
        <v>1</v>
      </c>
      <c r="D23" s="136">
        <v>3100</v>
      </c>
      <c r="E23" s="137">
        <v>1</v>
      </c>
      <c r="F23" s="138" t="s">
        <v>27</v>
      </c>
      <c r="G23" s="136">
        <f aca="true" t="shared" si="13" ref="G23:M23">$E$23*$D$23*$C$23</f>
        <v>3100</v>
      </c>
      <c r="H23" s="138" t="s">
        <v>27</v>
      </c>
      <c r="I23" s="136">
        <f t="shared" si="13"/>
        <v>3100</v>
      </c>
      <c r="J23" s="138" t="s">
        <v>27</v>
      </c>
      <c r="K23" s="136">
        <f t="shared" si="13"/>
        <v>3100</v>
      </c>
      <c r="L23" s="138" t="s">
        <v>27</v>
      </c>
      <c r="M23" s="136">
        <f t="shared" si="13"/>
        <v>3100</v>
      </c>
      <c r="N23" s="160"/>
    </row>
    <row r="24" spans="1:14" ht="14.25">
      <c r="A24" s="123" t="s">
        <v>66</v>
      </c>
      <c r="B24" s="100" t="s">
        <v>67</v>
      </c>
      <c r="C24" s="10">
        <v>6</v>
      </c>
      <c r="D24" s="50">
        <v>520</v>
      </c>
      <c r="E24" s="112">
        <v>1</v>
      </c>
      <c r="F24" s="122" t="s">
        <v>27</v>
      </c>
      <c r="G24" s="122" t="s">
        <v>27</v>
      </c>
      <c r="H24" s="122" t="s">
        <v>27</v>
      </c>
      <c r="I24" s="50">
        <f>$E$24*$D$24*$C$24</f>
        <v>3120</v>
      </c>
      <c r="J24" s="122" t="s">
        <v>27</v>
      </c>
      <c r="K24" s="122" t="s">
        <v>27</v>
      </c>
      <c r="L24" s="122" t="s">
        <v>27</v>
      </c>
      <c r="M24" s="50">
        <f>$E$24*$D$24*$C$24</f>
        <v>3120</v>
      </c>
      <c r="N24" s="160"/>
    </row>
    <row r="25" spans="1:14" ht="14.25">
      <c r="A25" s="123" t="s">
        <v>131</v>
      </c>
      <c r="B25" s="100" t="s">
        <v>111</v>
      </c>
      <c r="C25" s="10">
        <v>1</v>
      </c>
      <c r="D25" s="50">
        <v>609</v>
      </c>
      <c r="E25" s="112">
        <v>1</v>
      </c>
      <c r="F25" s="122" t="s">
        <v>27</v>
      </c>
      <c r="G25" s="122" t="s">
        <v>27</v>
      </c>
      <c r="H25" s="122" t="s">
        <v>27</v>
      </c>
      <c r="I25" s="50">
        <f>$E$25*$D$25*$C$25</f>
        <v>609</v>
      </c>
      <c r="J25" s="122" t="s">
        <v>27</v>
      </c>
      <c r="K25" s="122" t="s">
        <v>27</v>
      </c>
      <c r="L25" s="122" t="s">
        <v>27</v>
      </c>
      <c r="M25" s="50">
        <f>$E$25*$D$25*$C$25</f>
        <v>609</v>
      </c>
      <c r="N25" s="160"/>
    </row>
    <row r="26" spans="1:14" ht="14.25">
      <c r="A26" s="123" t="s">
        <v>152</v>
      </c>
      <c r="B26" s="100">
        <v>1855764502</v>
      </c>
      <c r="C26" s="10">
        <v>1</v>
      </c>
      <c r="D26" s="50">
        <v>9785</v>
      </c>
      <c r="E26" s="112">
        <v>1</v>
      </c>
      <c r="F26" s="122" t="s">
        <v>27</v>
      </c>
      <c r="G26" s="122" t="s">
        <v>27</v>
      </c>
      <c r="H26" s="122" t="s">
        <v>27</v>
      </c>
      <c r="I26" s="50">
        <f>$E$26*$D$26*$C$26</f>
        <v>9785</v>
      </c>
      <c r="J26" s="122" t="s">
        <v>27</v>
      </c>
      <c r="K26" s="122" t="s">
        <v>27</v>
      </c>
      <c r="L26" s="122" t="s">
        <v>27</v>
      </c>
      <c r="M26" s="50">
        <f>$E$26*$D$26*$C$26</f>
        <v>9785</v>
      </c>
      <c r="N26" s="160"/>
    </row>
    <row r="27" spans="1:14" ht="14.25">
      <c r="A27" s="65" t="s">
        <v>104</v>
      </c>
      <c r="B27" s="100">
        <v>1884055430</v>
      </c>
      <c r="C27" s="10">
        <v>44.5</v>
      </c>
      <c r="D27" s="50">
        <v>350</v>
      </c>
      <c r="E27" s="112">
        <v>1</v>
      </c>
      <c r="F27" s="122" t="s">
        <v>27</v>
      </c>
      <c r="G27" s="122" t="s">
        <v>27</v>
      </c>
      <c r="H27" s="122" t="s">
        <v>27</v>
      </c>
      <c r="I27" s="122" t="s">
        <v>27</v>
      </c>
      <c r="J27" s="122" t="s">
        <v>27</v>
      </c>
      <c r="K27" s="122" t="s">
        <v>27</v>
      </c>
      <c r="L27" s="122" t="s">
        <v>27</v>
      </c>
      <c r="M27" s="50">
        <f>$E$27*$D$27*$C$27</f>
        <v>15575</v>
      </c>
      <c r="N27" s="160"/>
    </row>
    <row r="28" spans="1:14" ht="14.25">
      <c r="A28" s="123" t="s">
        <v>136</v>
      </c>
      <c r="B28" s="100">
        <v>1096250410</v>
      </c>
      <c r="C28" s="10">
        <v>2</v>
      </c>
      <c r="D28" s="50">
        <v>875</v>
      </c>
      <c r="E28" s="112">
        <v>1</v>
      </c>
      <c r="F28" s="122" t="s">
        <v>27</v>
      </c>
      <c r="G28" s="50">
        <f aca="true" t="shared" si="14" ref="G28:M28">$E$28*$D$28*$C$28</f>
        <v>1750</v>
      </c>
      <c r="H28" s="122" t="s">
        <v>27</v>
      </c>
      <c r="I28" s="50">
        <f t="shared" si="14"/>
        <v>1750</v>
      </c>
      <c r="J28" s="122" t="s">
        <v>27</v>
      </c>
      <c r="K28" s="50">
        <f t="shared" si="14"/>
        <v>1750</v>
      </c>
      <c r="L28" s="122" t="s">
        <v>27</v>
      </c>
      <c r="M28" s="50">
        <f t="shared" si="14"/>
        <v>1750</v>
      </c>
      <c r="N28" s="160"/>
    </row>
    <row r="29" spans="1:14" ht="14.25">
      <c r="A29" s="123" t="s">
        <v>137</v>
      </c>
      <c r="B29" s="100">
        <v>1096254441</v>
      </c>
      <c r="C29" s="10">
        <v>4</v>
      </c>
      <c r="D29" s="50">
        <v>1345</v>
      </c>
      <c r="E29" s="112">
        <v>1</v>
      </c>
      <c r="F29" s="122" t="s">
        <v>27</v>
      </c>
      <c r="G29" s="50">
        <f aca="true" t="shared" si="15" ref="G29:M29">$E$29*$D$29*$C$29</f>
        <v>5380</v>
      </c>
      <c r="H29" s="122" t="s">
        <v>27</v>
      </c>
      <c r="I29" s="50">
        <f t="shared" si="15"/>
        <v>5380</v>
      </c>
      <c r="J29" s="122" t="s">
        <v>27</v>
      </c>
      <c r="K29" s="50">
        <f t="shared" si="15"/>
        <v>5380</v>
      </c>
      <c r="L29" s="122" t="s">
        <v>27</v>
      </c>
      <c r="M29" s="50">
        <f t="shared" si="15"/>
        <v>5380</v>
      </c>
      <c r="N29" s="160"/>
    </row>
    <row r="30" spans="1:14" ht="15">
      <c r="A30" s="123" t="s">
        <v>138</v>
      </c>
      <c r="B30" s="100">
        <v>1096253500</v>
      </c>
      <c r="C30" s="10">
        <v>4</v>
      </c>
      <c r="D30" s="50">
        <v>970</v>
      </c>
      <c r="E30" s="112">
        <v>1</v>
      </c>
      <c r="F30" s="122" t="s">
        <v>27</v>
      </c>
      <c r="G30" s="50">
        <f aca="true" t="shared" si="16" ref="G30:M30">$E$30*$D$30*$C$30</f>
        <v>3880</v>
      </c>
      <c r="H30" s="122" t="s">
        <v>27</v>
      </c>
      <c r="I30" s="50">
        <f t="shared" si="16"/>
        <v>3880</v>
      </c>
      <c r="J30" s="122" t="s">
        <v>27</v>
      </c>
      <c r="K30" s="50">
        <f t="shared" si="16"/>
        <v>3880</v>
      </c>
      <c r="L30" s="122" t="s">
        <v>27</v>
      </c>
      <c r="M30" s="50">
        <f t="shared" si="16"/>
        <v>3880</v>
      </c>
      <c r="N30" s="160"/>
    </row>
    <row r="31" spans="1:14" ht="15">
      <c r="A31" s="123" t="s">
        <v>73</v>
      </c>
      <c r="B31" s="100" t="s">
        <v>74</v>
      </c>
      <c r="C31" s="10">
        <v>4.5</v>
      </c>
      <c r="D31" s="50">
        <v>600</v>
      </c>
      <c r="E31" s="112">
        <v>1</v>
      </c>
      <c r="F31" s="122" t="s">
        <v>27</v>
      </c>
      <c r="G31" s="50">
        <f aca="true" t="shared" si="17" ref="G31:M31">$E$31*$D$31*$C$31</f>
        <v>2700</v>
      </c>
      <c r="H31" s="122" t="s">
        <v>27</v>
      </c>
      <c r="I31" s="50">
        <f t="shared" si="17"/>
        <v>2700</v>
      </c>
      <c r="J31" s="122" t="s">
        <v>27</v>
      </c>
      <c r="K31" s="50">
        <f t="shared" si="17"/>
        <v>2700</v>
      </c>
      <c r="L31" s="122" t="s">
        <v>27</v>
      </c>
      <c r="M31" s="50">
        <f t="shared" si="17"/>
        <v>2700</v>
      </c>
      <c r="N31" s="160"/>
    </row>
    <row r="32" spans="1:14" ht="15">
      <c r="A32" s="128" t="s">
        <v>75</v>
      </c>
      <c r="B32" s="106"/>
      <c r="C32" s="41">
        <v>1.75</v>
      </c>
      <c r="D32" s="51">
        <v>250</v>
      </c>
      <c r="E32" s="118">
        <v>1</v>
      </c>
      <c r="F32" s="51">
        <f aca="true" t="shared" si="18" ref="F32:M32">$E$32*$D$32*$C$32</f>
        <v>437.5</v>
      </c>
      <c r="G32" s="51">
        <f t="shared" si="18"/>
        <v>437.5</v>
      </c>
      <c r="H32" s="51">
        <f t="shared" si="18"/>
        <v>437.5</v>
      </c>
      <c r="I32" s="51">
        <f t="shared" si="18"/>
        <v>437.5</v>
      </c>
      <c r="J32" s="51">
        <f t="shared" si="18"/>
        <v>437.5</v>
      </c>
      <c r="K32" s="51">
        <f t="shared" si="18"/>
        <v>437.5</v>
      </c>
      <c r="L32" s="51">
        <f t="shared" si="18"/>
        <v>437.5</v>
      </c>
      <c r="M32" s="51">
        <f t="shared" si="18"/>
        <v>437.5</v>
      </c>
      <c r="N32" s="160"/>
    </row>
    <row r="33" spans="1:14" ht="15">
      <c r="A33" s="19"/>
      <c r="B33" s="20"/>
      <c r="C33" s="20"/>
      <c r="D33" s="20"/>
      <c r="E33" s="20"/>
      <c r="F33" s="21"/>
      <c r="G33" s="21"/>
      <c r="H33" s="21"/>
      <c r="I33" s="21"/>
      <c r="J33" s="21"/>
      <c r="K33" s="21"/>
      <c r="L33" s="21"/>
      <c r="M33" s="44"/>
      <c r="N33" s="129"/>
    </row>
    <row r="34" spans="1:14" ht="30" customHeight="1">
      <c r="A34" s="158" t="s">
        <v>162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</row>
    <row r="35" spans="1:14" ht="15">
      <c r="A35" s="77" t="s">
        <v>154</v>
      </c>
      <c r="B35" s="20"/>
      <c r="C35" s="20"/>
      <c r="D35" s="20"/>
      <c r="E35" s="20"/>
      <c r="F35" s="21"/>
      <c r="G35" s="21"/>
      <c r="H35" s="21"/>
      <c r="I35" s="21"/>
      <c r="J35" s="21"/>
      <c r="K35" s="21"/>
      <c r="L35" s="21"/>
      <c r="M35" s="44"/>
      <c r="N35" s="129"/>
    </row>
    <row r="36" spans="1:14" ht="15">
      <c r="A36" s="139" t="s">
        <v>155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130"/>
    </row>
    <row r="37" spans="1:13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</sheetData>
  <sheetProtection selectLockedCells="1" selectUnlockedCells="1"/>
  <mergeCells count="6">
    <mergeCell ref="A2:M2"/>
    <mergeCell ref="N2:N32"/>
    <mergeCell ref="A11:M11"/>
    <mergeCell ref="A12:M12"/>
    <mergeCell ref="A34:N34"/>
    <mergeCell ref="A1:O1"/>
  </mergeCells>
  <printOptions/>
  <pageMargins left="0.25" right="0.25" top="0.75" bottom="0.75" header="0.5118055555555555" footer="0.5118055555555555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Q36"/>
  <sheetViews>
    <sheetView view="pageBreakPreview" zoomScale="80" zoomScaleNormal="80" zoomScaleSheetLayoutView="80" zoomScalePageLayoutView="0" workbookViewId="0" topLeftCell="A1">
      <selection activeCell="S7" sqref="S7"/>
    </sheetView>
  </sheetViews>
  <sheetFormatPr defaultColWidth="8.7109375" defaultRowHeight="12.75"/>
  <cols>
    <col min="1" max="1" width="40.7109375" style="44" customWidth="1"/>
    <col min="2" max="2" width="25.8515625" style="44" customWidth="1"/>
    <col min="3" max="3" width="7.421875" style="44" customWidth="1"/>
    <col min="4" max="4" width="15.28125" style="44" customWidth="1"/>
    <col min="5" max="5" width="6.00390625" style="44" customWidth="1"/>
    <col min="6" max="9" width="10.140625" style="44" customWidth="1"/>
    <col min="10" max="14" width="11.28125" style="44" customWidth="1"/>
    <col min="15" max="15" width="9.140625" style="44" customWidth="1"/>
    <col min="16" max="16384" width="8.7109375" style="44" customWidth="1"/>
  </cols>
  <sheetData>
    <row r="1" spans="1:15" ht="88.5" customHeight="1">
      <c r="A1" s="153" t="s">
        <v>165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</row>
    <row r="2" spans="1:15" ht="12.75" customHeight="1">
      <c r="A2" s="150" t="s">
        <v>79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6" t="s">
        <v>80</v>
      </c>
    </row>
    <row r="3" spans="1:15" ht="14.25">
      <c r="A3" s="45" t="s">
        <v>2</v>
      </c>
      <c r="B3" s="46" t="s">
        <v>3</v>
      </c>
      <c r="C3" s="47" t="s">
        <v>4</v>
      </c>
      <c r="D3" s="47" t="s">
        <v>5</v>
      </c>
      <c r="E3" s="47" t="s">
        <v>6</v>
      </c>
      <c r="F3" s="48" t="s">
        <v>7</v>
      </c>
      <c r="G3" s="48" t="s">
        <v>8</v>
      </c>
      <c r="H3" s="48" t="s">
        <v>9</v>
      </c>
      <c r="I3" s="48" t="s">
        <v>10</v>
      </c>
      <c r="J3" s="48" t="s">
        <v>11</v>
      </c>
      <c r="K3" s="48" t="s">
        <v>81</v>
      </c>
      <c r="L3" s="48" t="s">
        <v>12</v>
      </c>
      <c r="M3" s="48" t="s">
        <v>13</v>
      </c>
      <c r="N3" s="48" t="s">
        <v>14</v>
      </c>
      <c r="O3" s="156"/>
    </row>
    <row r="4" spans="1:15" ht="14.25">
      <c r="A4" s="1"/>
      <c r="B4" s="2"/>
      <c r="C4" s="3"/>
      <c r="D4" s="3"/>
      <c r="E4" s="3"/>
      <c r="F4" s="131" t="s">
        <v>82</v>
      </c>
      <c r="G4" s="131" t="s">
        <v>83</v>
      </c>
      <c r="H4" s="131" t="s">
        <v>84</v>
      </c>
      <c r="I4" s="131" t="s">
        <v>85</v>
      </c>
      <c r="J4" s="131" t="s">
        <v>86</v>
      </c>
      <c r="K4" s="131" t="s">
        <v>87</v>
      </c>
      <c r="L4" s="131" t="s">
        <v>88</v>
      </c>
      <c r="M4" s="131" t="s">
        <v>89</v>
      </c>
      <c r="N4" s="131" t="s">
        <v>90</v>
      </c>
      <c r="O4" s="156"/>
    </row>
    <row r="5" spans="1:15" ht="14.25">
      <c r="A5" s="4" t="s">
        <v>26</v>
      </c>
      <c r="B5" s="140" t="s">
        <v>27</v>
      </c>
      <c r="C5" s="140" t="s">
        <v>27</v>
      </c>
      <c r="D5" s="140" t="s">
        <v>27</v>
      </c>
      <c r="E5" s="140" t="s">
        <v>27</v>
      </c>
      <c r="F5" s="49">
        <v>1250</v>
      </c>
      <c r="G5" s="49">
        <v>1250</v>
      </c>
      <c r="H5" s="49">
        <v>1250</v>
      </c>
      <c r="I5" s="49">
        <v>1250</v>
      </c>
      <c r="J5" s="49">
        <v>1250</v>
      </c>
      <c r="K5" s="49">
        <v>1250</v>
      </c>
      <c r="L5" s="49">
        <v>1250</v>
      </c>
      <c r="M5" s="49">
        <v>1250</v>
      </c>
      <c r="N5" s="49">
        <v>1250</v>
      </c>
      <c r="O5" s="156"/>
    </row>
    <row r="6" spans="1:15" ht="14.25">
      <c r="A6" s="7" t="s">
        <v>28</v>
      </c>
      <c r="B6" s="141" t="s">
        <v>27</v>
      </c>
      <c r="C6" s="141" t="s">
        <v>27</v>
      </c>
      <c r="D6" s="141" t="s">
        <v>27</v>
      </c>
      <c r="E6" s="141" t="s">
        <v>27</v>
      </c>
      <c r="F6" s="9">
        <v>6.6</v>
      </c>
      <c r="G6" s="9">
        <v>9.8</v>
      </c>
      <c r="H6" s="9">
        <v>6.6</v>
      </c>
      <c r="I6" s="9">
        <v>12</v>
      </c>
      <c r="J6" s="9">
        <v>6.6</v>
      </c>
      <c r="K6" s="9">
        <v>9.8</v>
      </c>
      <c r="L6" s="9">
        <v>6.6</v>
      </c>
      <c r="M6" s="9">
        <v>12</v>
      </c>
      <c r="N6" s="9">
        <v>6.6</v>
      </c>
      <c r="O6" s="156"/>
    </row>
    <row r="7" spans="1:15" ht="14.25">
      <c r="A7" s="7" t="s">
        <v>29</v>
      </c>
      <c r="B7" s="141" t="s">
        <v>27</v>
      </c>
      <c r="C7" s="141" t="s">
        <v>27</v>
      </c>
      <c r="D7" s="141" t="s">
        <v>27</v>
      </c>
      <c r="E7" s="141" t="s">
        <v>27</v>
      </c>
      <c r="F7" s="50">
        <f aca="true" t="shared" si="0" ref="F7:N7">F5*F6</f>
        <v>8250</v>
      </c>
      <c r="G7" s="50">
        <f t="shared" si="0"/>
        <v>12250</v>
      </c>
      <c r="H7" s="50">
        <f t="shared" si="0"/>
        <v>8250</v>
      </c>
      <c r="I7" s="50">
        <f t="shared" si="0"/>
        <v>15000</v>
      </c>
      <c r="J7" s="50">
        <f t="shared" si="0"/>
        <v>8250</v>
      </c>
      <c r="K7" s="50">
        <f t="shared" si="0"/>
        <v>12250</v>
      </c>
      <c r="L7" s="50">
        <f t="shared" si="0"/>
        <v>8250</v>
      </c>
      <c r="M7" s="50">
        <f t="shared" si="0"/>
        <v>15000</v>
      </c>
      <c r="N7" s="50">
        <f t="shared" si="0"/>
        <v>8250</v>
      </c>
      <c r="O7" s="156"/>
    </row>
    <row r="8" spans="1:15" ht="14.25">
      <c r="A8" s="16" t="s">
        <v>91</v>
      </c>
      <c r="B8" s="142" t="s">
        <v>27</v>
      </c>
      <c r="C8" s="142" t="s">
        <v>27</v>
      </c>
      <c r="D8" s="142" t="s">
        <v>27</v>
      </c>
      <c r="E8" s="142" t="s">
        <v>27</v>
      </c>
      <c r="F8" s="51">
        <f aca="true" t="shared" si="1" ref="F8:N8">SUM(F13:F27)</f>
        <v>13968</v>
      </c>
      <c r="G8" s="51">
        <f t="shared" si="1"/>
        <v>29138.5</v>
      </c>
      <c r="H8" s="51">
        <f t="shared" si="1"/>
        <v>13968</v>
      </c>
      <c r="I8" s="51">
        <f t="shared" si="1"/>
        <v>33566</v>
      </c>
      <c r="J8" s="51">
        <f t="shared" si="1"/>
        <v>13968</v>
      </c>
      <c r="K8" s="51">
        <f t="shared" si="1"/>
        <v>29138.5</v>
      </c>
      <c r="L8" s="51">
        <f t="shared" si="1"/>
        <v>13968</v>
      </c>
      <c r="M8" s="51">
        <f t="shared" si="1"/>
        <v>33566</v>
      </c>
      <c r="N8" s="51">
        <f t="shared" si="1"/>
        <v>13968</v>
      </c>
      <c r="O8" s="156"/>
    </row>
    <row r="9" spans="1:15" ht="14.25">
      <c r="A9" s="19"/>
      <c r="B9" s="143"/>
      <c r="C9" s="143"/>
      <c r="D9" s="143"/>
      <c r="E9" s="143"/>
      <c r="F9" s="21"/>
      <c r="G9" s="22"/>
      <c r="H9" s="22"/>
      <c r="I9" s="22"/>
      <c r="J9" s="22"/>
      <c r="K9" s="21"/>
      <c r="L9" s="21"/>
      <c r="M9" s="21"/>
      <c r="N9" s="52"/>
      <c r="O9" s="156"/>
    </row>
    <row r="10" spans="1:15" ht="14.25">
      <c r="A10" s="1" t="s">
        <v>92</v>
      </c>
      <c r="B10" s="144" t="s">
        <v>27</v>
      </c>
      <c r="C10" s="144" t="s">
        <v>27</v>
      </c>
      <c r="D10" s="144" t="s">
        <v>27</v>
      </c>
      <c r="E10" s="144" t="s">
        <v>27</v>
      </c>
      <c r="F10" s="53">
        <f aca="true" t="shared" si="2" ref="F10:N10">SUM(F7:F8)</f>
        <v>22218</v>
      </c>
      <c r="G10" s="53">
        <f t="shared" si="2"/>
        <v>41388.5</v>
      </c>
      <c r="H10" s="53">
        <f t="shared" si="2"/>
        <v>22218</v>
      </c>
      <c r="I10" s="53">
        <f t="shared" si="2"/>
        <v>48566</v>
      </c>
      <c r="J10" s="53">
        <f t="shared" si="2"/>
        <v>22218</v>
      </c>
      <c r="K10" s="53">
        <f t="shared" si="2"/>
        <v>41388.5</v>
      </c>
      <c r="L10" s="53">
        <f t="shared" si="2"/>
        <v>22218</v>
      </c>
      <c r="M10" s="53">
        <f t="shared" si="2"/>
        <v>48566</v>
      </c>
      <c r="N10" s="53">
        <f t="shared" si="2"/>
        <v>22218</v>
      </c>
      <c r="O10" s="156"/>
    </row>
    <row r="11" spans="1:15" ht="14.25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6"/>
    </row>
    <row r="12" spans="1:15" ht="14.25">
      <c r="A12" s="150" t="s">
        <v>34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6"/>
    </row>
    <row r="13" spans="1:15" ht="14.25">
      <c r="A13" s="54" t="s">
        <v>35</v>
      </c>
      <c r="B13" s="55">
        <v>1884057972</v>
      </c>
      <c r="C13" s="56">
        <v>10</v>
      </c>
      <c r="D13" s="57">
        <v>435</v>
      </c>
      <c r="E13" s="56">
        <v>1</v>
      </c>
      <c r="F13" s="58">
        <f>$E13*$D13*$C13</f>
        <v>4350</v>
      </c>
      <c r="G13" s="58">
        <f aca="true" t="shared" si="3" ref="G13:N13">$E13*$D13*$C13</f>
        <v>4350</v>
      </c>
      <c r="H13" s="58">
        <f t="shared" si="3"/>
        <v>4350</v>
      </c>
      <c r="I13" s="58">
        <f t="shared" si="3"/>
        <v>4350</v>
      </c>
      <c r="J13" s="58">
        <f t="shared" si="3"/>
        <v>4350</v>
      </c>
      <c r="K13" s="58">
        <f t="shared" si="3"/>
        <v>4350</v>
      </c>
      <c r="L13" s="58">
        <f t="shared" si="3"/>
        <v>4350</v>
      </c>
      <c r="M13" s="58">
        <f t="shared" si="3"/>
        <v>4350</v>
      </c>
      <c r="N13" s="58">
        <f t="shared" si="3"/>
        <v>4350</v>
      </c>
      <c r="O13" s="156"/>
    </row>
    <row r="14" spans="1:17" ht="15">
      <c r="A14" s="59" t="s">
        <v>36</v>
      </c>
      <c r="B14" s="37">
        <v>8980188580</v>
      </c>
      <c r="C14" s="10">
        <v>1</v>
      </c>
      <c r="D14" s="60">
        <v>1372</v>
      </c>
      <c r="E14" s="10">
        <v>1</v>
      </c>
      <c r="F14" s="61">
        <f aca="true" t="shared" si="4" ref="F14:N27">$E14*$D14*$C14</f>
        <v>1372</v>
      </c>
      <c r="G14" s="61">
        <f t="shared" si="4"/>
        <v>1372</v>
      </c>
      <c r="H14" s="61">
        <f t="shared" si="4"/>
        <v>1372</v>
      </c>
      <c r="I14" s="61">
        <f t="shared" si="4"/>
        <v>1372</v>
      </c>
      <c r="J14" s="61">
        <f t="shared" si="4"/>
        <v>1372</v>
      </c>
      <c r="K14" s="61">
        <f t="shared" si="4"/>
        <v>1372</v>
      </c>
      <c r="L14" s="61">
        <f t="shared" si="4"/>
        <v>1372</v>
      </c>
      <c r="M14" s="61">
        <f t="shared" si="4"/>
        <v>1372</v>
      </c>
      <c r="N14" s="61">
        <f t="shared" si="4"/>
        <v>1372</v>
      </c>
      <c r="O14" s="156"/>
      <c r="Q14" s="20"/>
    </row>
    <row r="15" spans="1:17" ht="15">
      <c r="A15" s="59" t="s">
        <v>93</v>
      </c>
      <c r="B15" s="37" t="s">
        <v>94</v>
      </c>
      <c r="C15" s="10">
        <v>1</v>
      </c>
      <c r="D15" s="60">
        <v>5840</v>
      </c>
      <c r="E15" s="10">
        <v>1</v>
      </c>
      <c r="F15" s="61">
        <f t="shared" si="4"/>
        <v>5840</v>
      </c>
      <c r="G15" s="61">
        <f t="shared" si="4"/>
        <v>5840</v>
      </c>
      <c r="H15" s="61">
        <f t="shared" si="4"/>
        <v>5840</v>
      </c>
      <c r="I15" s="61">
        <f t="shared" si="4"/>
        <v>5840</v>
      </c>
      <c r="J15" s="61">
        <f t="shared" si="4"/>
        <v>5840</v>
      </c>
      <c r="K15" s="61">
        <f t="shared" si="4"/>
        <v>5840</v>
      </c>
      <c r="L15" s="61">
        <f t="shared" si="4"/>
        <v>5840</v>
      </c>
      <c r="M15" s="61">
        <f t="shared" si="4"/>
        <v>5840</v>
      </c>
      <c r="N15" s="61">
        <f t="shared" si="4"/>
        <v>5840</v>
      </c>
      <c r="O15" s="156"/>
      <c r="Q15" s="20"/>
    </row>
    <row r="16" spans="1:17" ht="15">
      <c r="A16" s="59" t="s">
        <v>95</v>
      </c>
      <c r="B16" s="37">
        <v>8982035990</v>
      </c>
      <c r="C16" s="10">
        <v>1</v>
      </c>
      <c r="D16" s="60">
        <v>2156</v>
      </c>
      <c r="E16" s="10">
        <v>1</v>
      </c>
      <c r="F16" s="61">
        <f t="shared" si="4"/>
        <v>2156</v>
      </c>
      <c r="G16" s="61">
        <f t="shared" si="4"/>
        <v>2156</v>
      </c>
      <c r="H16" s="61">
        <f t="shared" si="4"/>
        <v>2156</v>
      </c>
      <c r="I16" s="61">
        <f t="shared" si="4"/>
        <v>2156</v>
      </c>
      <c r="J16" s="61">
        <f t="shared" si="4"/>
        <v>2156</v>
      </c>
      <c r="K16" s="61">
        <f t="shared" si="4"/>
        <v>2156</v>
      </c>
      <c r="L16" s="61">
        <f t="shared" si="4"/>
        <v>2156</v>
      </c>
      <c r="M16" s="61">
        <f t="shared" si="4"/>
        <v>2156</v>
      </c>
      <c r="N16" s="61">
        <f t="shared" si="4"/>
        <v>2156</v>
      </c>
      <c r="O16" s="156"/>
      <c r="Q16" s="20"/>
    </row>
    <row r="17" spans="1:17" ht="15">
      <c r="A17" s="59" t="s">
        <v>40</v>
      </c>
      <c r="B17" s="37">
        <v>5876100200</v>
      </c>
      <c r="C17" s="10">
        <v>1</v>
      </c>
      <c r="D17" s="60">
        <v>5057</v>
      </c>
      <c r="E17" s="10">
        <v>1</v>
      </c>
      <c r="F17" s="61" t="s">
        <v>27</v>
      </c>
      <c r="G17" s="61">
        <f t="shared" si="4"/>
        <v>5057</v>
      </c>
      <c r="H17" s="61" t="s">
        <v>27</v>
      </c>
      <c r="I17" s="61">
        <f t="shared" si="4"/>
        <v>5057</v>
      </c>
      <c r="J17" s="61" t="s">
        <v>27</v>
      </c>
      <c r="K17" s="61">
        <f t="shared" si="4"/>
        <v>5057</v>
      </c>
      <c r="L17" s="61" t="s">
        <v>27</v>
      </c>
      <c r="M17" s="61">
        <f t="shared" si="4"/>
        <v>5057</v>
      </c>
      <c r="N17" s="61" t="s">
        <v>27</v>
      </c>
      <c r="O17" s="156"/>
      <c r="Q17" s="20"/>
    </row>
    <row r="18" spans="1:15" ht="14.25">
      <c r="A18" s="59" t="s">
        <v>96</v>
      </c>
      <c r="B18" s="10" t="s">
        <v>97</v>
      </c>
      <c r="C18" s="10">
        <v>2.8</v>
      </c>
      <c r="D18" s="62">
        <v>330</v>
      </c>
      <c r="E18" s="10">
        <v>1</v>
      </c>
      <c r="F18" s="61" t="s">
        <v>27</v>
      </c>
      <c r="G18" s="61">
        <f t="shared" si="4"/>
        <v>923.9999999999999</v>
      </c>
      <c r="H18" s="61" t="s">
        <v>27</v>
      </c>
      <c r="I18" s="61">
        <f t="shared" si="4"/>
        <v>923.9999999999999</v>
      </c>
      <c r="J18" s="61" t="s">
        <v>27</v>
      </c>
      <c r="K18" s="61">
        <f t="shared" si="4"/>
        <v>923.9999999999999</v>
      </c>
      <c r="L18" s="61" t="s">
        <v>27</v>
      </c>
      <c r="M18" s="61">
        <f t="shared" si="4"/>
        <v>923.9999999999999</v>
      </c>
      <c r="N18" s="61" t="s">
        <v>27</v>
      </c>
      <c r="O18" s="156"/>
    </row>
    <row r="19" spans="1:15" ht="14.25">
      <c r="A19" s="63" t="s">
        <v>98</v>
      </c>
      <c r="B19" s="37" t="s">
        <v>99</v>
      </c>
      <c r="C19" s="10">
        <v>3.4</v>
      </c>
      <c r="D19" s="62">
        <v>315</v>
      </c>
      <c r="E19" s="10">
        <v>1</v>
      </c>
      <c r="F19" s="61" t="s">
        <v>27</v>
      </c>
      <c r="G19" s="61">
        <f t="shared" si="4"/>
        <v>1071</v>
      </c>
      <c r="H19" s="61" t="s">
        <v>27</v>
      </c>
      <c r="I19" s="61">
        <f t="shared" si="4"/>
        <v>1071</v>
      </c>
      <c r="J19" s="61" t="s">
        <v>27</v>
      </c>
      <c r="K19" s="61">
        <f t="shared" si="4"/>
        <v>1071</v>
      </c>
      <c r="L19" s="61" t="s">
        <v>27</v>
      </c>
      <c r="M19" s="61">
        <f t="shared" si="4"/>
        <v>1071</v>
      </c>
      <c r="N19" s="61" t="s">
        <v>27</v>
      </c>
      <c r="O19" s="156"/>
    </row>
    <row r="20" spans="1:15" ht="14.25">
      <c r="A20" s="63" t="s">
        <v>66</v>
      </c>
      <c r="B20" s="37" t="s">
        <v>67</v>
      </c>
      <c r="C20" s="10">
        <v>1.5</v>
      </c>
      <c r="D20" s="62">
        <v>520</v>
      </c>
      <c r="E20" s="10">
        <v>1</v>
      </c>
      <c r="F20" s="61" t="s">
        <v>27</v>
      </c>
      <c r="G20" s="61">
        <f t="shared" si="4"/>
        <v>780</v>
      </c>
      <c r="H20" s="61" t="s">
        <v>27</v>
      </c>
      <c r="I20" s="61">
        <f t="shared" si="4"/>
        <v>780</v>
      </c>
      <c r="J20" s="61" t="s">
        <v>27</v>
      </c>
      <c r="K20" s="61">
        <f t="shared" si="4"/>
        <v>780</v>
      </c>
      <c r="L20" s="61" t="s">
        <v>27</v>
      </c>
      <c r="M20" s="61">
        <f t="shared" si="4"/>
        <v>780</v>
      </c>
      <c r="N20" s="61" t="s">
        <v>27</v>
      </c>
      <c r="O20" s="156"/>
    </row>
    <row r="21" spans="1:15" ht="28.5">
      <c r="A21" s="64" t="s">
        <v>100</v>
      </c>
      <c r="B21" s="37" t="s">
        <v>69</v>
      </c>
      <c r="C21" s="10">
        <v>2.5</v>
      </c>
      <c r="D21" s="62">
        <v>609</v>
      </c>
      <c r="E21" s="10">
        <v>1</v>
      </c>
      <c r="F21" s="61" t="s">
        <v>27</v>
      </c>
      <c r="G21" s="61">
        <f t="shared" si="4"/>
        <v>1522.5</v>
      </c>
      <c r="H21" s="61" t="s">
        <v>27</v>
      </c>
      <c r="I21" s="61">
        <f t="shared" si="4"/>
        <v>1522.5</v>
      </c>
      <c r="J21" s="61" t="s">
        <v>27</v>
      </c>
      <c r="K21" s="61">
        <f t="shared" si="4"/>
        <v>1522.5</v>
      </c>
      <c r="L21" s="61" t="s">
        <v>27</v>
      </c>
      <c r="M21" s="61">
        <f t="shared" si="4"/>
        <v>1522.5</v>
      </c>
      <c r="N21" s="61" t="s">
        <v>27</v>
      </c>
      <c r="O21" s="156"/>
    </row>
    <row r="22" spans="1:15" ht="14.25">
      <c r="A22" s="63" t="s">
        <v>101</v>
      </c>
      <c r="B22" s="37">
        <v>8972110820</v>
      </c>
      <c r="C22" s="10">
        <v>2</v>
      </c>
      <c r="D22" s="62">
        <v>423</v>
      </c>
      <c r="E22" s="10">
        <v>1</v>
      </c>
      <c r="F22" s="61" t="s">
        <v>27</v>
      </c>
      <c r="G22" s="61">
        <f t="shared" si="4"/>
        <v>846</v>
      </c>
      <c r="H22" s="61" t="s">
        <v>27</v>
      </c>
      <c r="I22" s="61">
        <f t="shared" si="4"/>
        <v>846</v>
      </c>
      <c r="J22" s="61" t="s">
        <v>27</v>
      </c>
      <c r="K22" s="61">
        <f t="shared" si="4"/>
        <v>846</v>
      </c>
      <c r="L22" s="61" t="s">
        <v>27</v>
      </c>
      <c r="M22" s="61">
        <f t="shared" si="4"/>
        <v>846</v>
      </c>
      <c r="N22" s="61" t="s">
        <v>27</v>
      </c>
      <c r="O22" s="156"/>
    </row>
    <row r="23" spans="1:15" ht="14.25">
      <c r="A23" s="63" t="s">
        <v>102</v>
      </c>
      <c r="B23" s="37">
        <v>8982029110</v>
      </c>
      <c r="C23" s="10">
        <v>2</v>
      </c>
      <c r="D23" s="62">
        <v>675</v>
      </c>
      <c r="E23" s="10">
        <v>1</v>
      </c>
      <c r="F23" s="61" t="s">
        <v>27</v>
      </c>
      <c r="G23" s="61">
        <f t="shared" si="4"/>
        <v>1350</v>
      </c>
      <c r="H23" s="61" t="s">
        <v>27</v>
      </c>
      <c r="I23" s="61">
        <f t="shared" si="4"/>
        <v>1350</v>
      </c>
      <c r="J23" s="61" t="s">
        <v>27</v>
      </c>
      <c r="K23" s="61">
        <f t="shared" si="4"/>
        <v>1350</v>
      </c>
      <c r="L23" s="61" t="s">
        <v>27</v>
      </c>
      <c r="M23" s="61">
        <f t="shared" si="4"/>
        <v>1350</v>
      </c>
      <c r="N23" s="61" t="s">
        <v>27</v>
      </c>
      <c r="O23" s="156"/>
    </row>
    <row r="24" spans="1:15" ht="14.25">
      <c r="A24" s="63" t="s">
        <v>103</v>
      </c>
      <c r="B24" s="37">
        <v>8971229370</v>
      </c>
      <c r="C24" s="10">
        <v>2</v>
      </c>
      <c r="D24" s="62">
        <v>760</v>
      </c>
      <c r="E24" s="10">
        <v>1</v>
      </c>
      <c r="F24" s="61" t="s">
        <v>27</v>
      </c>
      <c r="G24" s="61">
        <f t="shared" si="4"/>
        <v>1520</v>
      </c>
      <c r="H24" s="61" t="s">
        <v>27</v>
      </c>
      <c r="I24" s="61">
        <f t="shared" si="4"/>
        <v>1520</v>
      </c>
      <c r="J24" s="61" t="s">
        <v>27</v>
      </c>
      <c r="K24" s="61">
        <f t="shared" si="4"/>
        <v>1520</v>
      </c>
      <c r="L24" s="61" t="s">
        <v>27</v>
      </c>
      <c r="M24" s="61">
        <f t="shared" si="4"/>
        <v>1520</v>
      </c>
      <c r="N24" s="61" t="s">
        <v>27</v>
      </c>
      <c r="O24" s="156"/>
    </row>
    <row r="25" spans="1:15" ht="14.25">
      <c r="A25" s="63" t="s">
        <v>73</v>
      </c>
      <c r="B25" s="37" t="s">
        <v>74</v>
      </c>
      <c r="C25" s="10">
        <v>3.5</v>
      </c>
      <c r="D25" s="62">
        <v>600</v>
      </c>
      <c r="E25" s="10">
        <v>1</v>
      </c>
      <c r="F25" s="61" t="s">
        <v>27</v>
      </c>
      <c r="G25" s="61">
        <f t="shared" si="4"/>
        <v>2100</v>
      </c>
      <c r="H25" s="61" t="s">
        <v>27</v>
      </c>
      <c r="I25" s="61">
        <f t="shared" si="4"/>
        <v>2100</v>
      </c>
      <c r="J25" s="61" t="s">
        <v>27</v>
      </c>
      <c r="K25" s="61">
        <f t="shared" si="4"/>
        <v>2100</v>
      </c>
      <c r="L25" s="61" t="s">
        <v>27</v>
      </c>
      <c r="M25" s="61">
        <f t="shared" si="4"/>
        <v>2100</v>
      </c>
      <c r="N25" s="61" t="s">
        <v>27</v>
      </c>
      <c r="O25" s="156"/>
    </row>
    <row r="26" spans="1:15" ht="14.25">
      <c r="A26" s="65" t="s">
        <v>104</v>
      </c>
      <c r="B26" s="66">
        <v>1884055430</v>
      </c>
      <c r="C26" s="67">
        <v>11.5</v>
      </c>
      <c r="D26" s="68">
        <v>385</v>
      </c>
      <c r="E26" s="67">
        <v>1</v>
      </c>
      <c r="F26" s="61" t="s">
        <v>27</v>
      </c>
      <c r="G26" s="61" t="s">
        <v>27</v>
      </c>
      <c r="H26" s="61" t="s">
        <v>27</v>
      </c>
      <c r="I26" s="61">
        <f t="shared" si="4"/>
        <v>4427.5</v>
      </c>
      <c r="J26" s="61" t="s">
        <v>27</v>
      </c>
      <c r="K26" s="61" t="s">
        <v>27</v>
      </c>
      <c r="L26" s="61" t="s">
        <v>27</v>
      </c>
      <c r="M26" s="61">
        <f t="shared" si="4"/>
        <v>4427.5</v>
      </c>
      <c r="N26" s="61" t="s">
        <v>27</v>
      </c>
      <c r="O26" s="156"/>
    </row>
    <row r="27" spans="1:15" ht="14.25">
      <c r="A27" s="69" t="s">
        <v>75</v>
      </c>
      <c r="B27" s="40" t="s">
        <v>76</v>
      </c>
      <c r="C27" s="41">
        <v>1</v>
      </c>
      <c r="D27" s="70">
        <v>250</v>
      </c>
      <c r="E27" s="41">
        <v>1</v>
      </c>
      <c r="F27" s="71">
        <f t="shared" si="4"/>
        <v>250</v>
      </c>
      <c r="G27" s="51">
        <f>C27*D27*E27</f>
        <v>250</v>
      </c>
      <c r="H27" s="51">
        <f>C27*D27*E27</f>
        <v>250</v>
      </c>
      <c r="I27" s="51">
        <f>C27*D27*E27</f>
        <v>250</v>
      </c>
      <c r="J27" s="51">
        <f>C27*D27*E27</f>
        <v>250</v>
      </c>
      <c r="K27" s="51">
        <f>C27*D27*E27</f>
        <v>250</v>
      </c>
      <c r="L27" s="51">
        <f>C27*D27*E27</f>
        <v>250</v>
      </c>
      <c r="M27" s="51">
        <f>C27*D27*E27</f>
        <v>250</v>
      </c>
      <c r="N27" s="51">
        <f>C27*D27*E27</f>
        <v>250</v>
      </c>
      <c r="O27" s="156"/>
    </row>
    <row r="28" spans="1:15" ht="14.25">
      <c r="A28" s="19"/>
      <c r="B28" s="20"/>
      <c r="C28" s="20"/>
      <c r="D28" s="20"/>
      <c r="E28" s="20"/>
      <c r="F28" s="21"/>
      <c r="G28" s="21"/>
      <c r="H28" s="21"/>
      <c r="I28" s="21"/>
      <c r="J28" s="21"/>
      <c r="K28" s="21"/>
      <c r="L28" s="21"/>
      <c r="M28" s="21"/>
      <c r="O28" s="23"/>
    </row>
    <row r="29" spans="1:15" ht="30" customHeight="1">
      <c r="A29" s="158" t="s">
        <v>162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</row>
    <row r="30" spans="1:15" ht="14.25">
      <c r="A30" s="19"/>
      <c r="B30" s="20"/>
      <c r="C30" s="20"/>
      <c r="D30" s="20"/>
      <c r="E30" s="20"/>
      <c r="F30" s="21"/>
      <c r="G30" s="21"/>
      <c r="H30" s="21"/>
      <c r="I30" s="21"/>
      <c r="J30" s="21"/>
      <c r="K30" s="21"/>
      <c r="L30" s="21"/>
      <c r="M30" s="21"/>
      <c r="O30" s="23"/>
    </row>
    <row r="31" spans="1:15" ht="14.25">
      <c r="A31" s="72"/>
      <c r="O31" s="23"/>
    </row>
    <row r="32" spans="1:15" ht="14.25">
      <c r="A32" s="72"/>
      <c r="O32" s="23"/>
    </row>
    <row r="33" spans="1:15" ht="14.25">
      <c r="A33" s="72"/>
      <c r="O33" s="23"/>
    </row>
    <row r="34" spans="1:15" ht="14.25">
      <c r="A34" s="72"/>
      <c r="O34" s="23"/>
    </row>
    <row r="35" spans="1:15" ht="14.25">
      <c r="A35" s="72"/>
      <c r="O35" s="23"/>
    </row>
    <row r="36" spans="1:15" ht="14.25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5"/>
    </row>
  </sheetData>
  <sheetProtection selectLockedCells="1" selectUnlockedCells="1"/>
  <mergeCells count="6">
    <mergeCell ref="A1:O1"/>
    <mergeCell ref="A2:N2"/>
    <mergeCell ref="O2:O27"/>
    <mergeCell ref="A11:N11"/>
    <mergeCell ref="A12:N12"/>
    <mergeCell ref="A29:O29"/>
  </mergeCells>
  <printOptions/>
  <pageMargins left="0.25" right="0.25" top="0.75" bottom="0.75" header="0.5118055555555555" footer="0.5118055555555555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Q36"/>
  <sheetViews>
    <sheetView view="pageBreakPreview" zoomScale="75" zoomScaleNormal="80" zoomScaleSheetLayoutView="75" zoomScalePageLayoutView="0" workbookViewId="0" topLeftCell="A1">
      <selection activeCell="S8" sqref="S8"/>
    </sheetView>
  </sheetViews>
  <sheetFormatPr defaultColWidth="8.7109375" defaultRowHeight="12.75"/>
  <cols>
    <col min="1" max="1" width="40.7109375" style="44" customWidth="1"/>
    <col min="2" max="2" width="25.8515625" style="44" customWidth="1"/>
    <col min="3" max="3" width="7.421875" style="44" customWidth="1"/>
    <col min="4" max="4" width="15.28125" style="44" customWidth="1"/>
    <col min="5" max="5" width="6.00390625" style="44" customWidth="1"/>
    <col min="6" max="9" width="10.140625" style="44" customWidth="1"/>
    <col min="10" max="14" width="11.28125" style="44" customWidth="1"/>
    <col min="15" max="15" width="9.140625" style="44" customWidth="1"/>
    <col min="16" max="16384" width="8.7109375" style="44" customWidth="1"/>
  </cols>
  <sheetData>
    <row r="1" spans="1:15" ht="88.5" customHeight="1">
      <c r="A1" s="153" t="s">
        <v>166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</row>
    <row r="2" spans="1:15" ht="12.75" customHeight="1">
      <c r="A2" s="150" t="s">
        <v>106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6" t="s">
        <v>80</v>
      </c>
    </row>
    <row r="3" spans="1:15" ht="14.25">
      <c r="A3" s="1" t="s">
        <v>2</v>
      </c>
      <c r="B3" s="2" t="s">
        <v>3</v>
      </c>
      <c r="C3" s="3" t="s">
        <v>4</v>
      </c>
      <c r="D3" s="3" t="s">
        <v>5</v>
      </c>
      <c r="E3" s="76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81</v>
      </c>
      <c r="L3" s="3" t="s">
        <v>12</v>
      </c>
      <c r="M3" s="3" t="s">
        <v>13</v>
      </c>
      <c r="N3" s="3" t="s">
        <v>14</v>
      </c>
      <c r="O3" s="156"/>
    </row>
    <row r="4" spans="1:15" ht="14.25">
      <c r="A4" s="1"/>
      <c r="B4" s="2"/>
      <c r="C4" s="3"/>
      <c r="D4" s="3"/>
      <c r="E4" s="3"/>
      <c r="F4" s="131" t="s">
        <v>82</v>
      </c>
      <c r="G4" s="131" t="s">
        <v>83</v>
      </c>
      <c r="H4" s="131" t="s">
        <v>84</v>
      </c>
      <c r="I4" s="131" t="s">
        <v>85</v>
      </c>
      <c r="J4" s="131" t="s">
        <v>86</v>
      </c>
      <c r="K4" s="131" t="s">
        <v>87</v>
      </c>
      <c r="L4" s="131" t="s">
        <v>88</v>
      </c>
      <c r="M4" s="131" t="s">
        <v>89</v>
      </c>
      <c r="N4" s="131" t="s">
        <v>90</v>
      </c>
      <c r="O4" s="156"/>
    </row>
    <row r="5" spans="1:15" ht="14.25">
      <c r="A5" s="4" t="s">
        <v>26</v>
      </c>
      <c r="B5" s="140" t="s">
        <v>27</v>
      </c>
      <c r="C5" s="140" t="s">
        <v>27</v>
      </c>
      <c r="D5" s="140" t="s">
        <v>27</v>
      </c>
      <c r="E5" s="140" t="s">
        <v>27</v>
      </c>
      <c r="F5" s="49">
        <v>1250</v>
      </c>
      <c r="G5" s="49">
        <v>1250</v>
      </c>
      <c r="H5" s="49">
        <v>1250</v>
      </c>
      <c r="I5" s="49">
        <v>1250</v>
      </c>
      <c r="J5" s="49">
        <v>1250</v>
      </c>
      <c r="K5" s="49">
        <v>1250</v>
      </c>
      <c r="L5" s="49">
        <v>1250</v>
      </c>
      <c r="M5" s="49">
        <v>1250</v>
      </c>
      <c r="N5" s="49">
        <v>1250</v>
      </c>
      <c r="O5" s="156"/>
    </row>
    <row r="6" spans="1:15" ht="14.25">
      <c r="A6" s="7" t="s">
        <v>28</v>
      </c>
      <c r="B6" s="141" t="s">
        <v>27</v>
      </c>
      <c r="C6" s="141" t="s">
        <v>27</v>
      </c>
      <c r="D6" s="141" t="s">
        <v>27</v>
      </c>
      <c r="E6" s="141" t="s">
        <v>27</v>
      </c>
      <c r="F6" s="9">
        <v>6.6</v>
      </c>
      <c r="G6" s="9">
        <v>9.8</v>
      </c>
      <c r="H6" s="9">
        <v>6.6</v>
      </c>
      <c r="I6" s="9">
        <v>12</v>
      </c>
      <c r="J6" s="9">
        <v>6.6</v>
      </c>
      <c r="K6" s="9">
        <v>9.8</v>
      </c>
      <c r="L6" s="9">
        <v>6.6</v>
      </c>
      <c r="M6" s="9">
        <v>12</v>
      </c>
      <c r="N6" s="9">
        <v>6.6</v>
      </c>
      <c r="O6" s="156"/>
    </row>
    <row r="7" spans="1:15" ht="14.25">
      <c r="A7" s="7" t="s">
        <v>29</v>
      </c>
      <c r="B7" s="141" t="s">
        <v>27</v>
      </c>
      <c r="C7" s="141" t="s">
        <v>27</v>
      </c>
      <c r="D7" s="141" t="s">
        <v>27</v>
      </c>
      <c r="E7" s="141" t="s">
        <v>27</v>
      </c>
      <c r="F7" s="50">
        <f aca="true" t="shared" si="0" ref="F7:N7">F5*F6</f>
        <v>8250</v>
      </c>
      <c r="G7" s="50">
        <f t="shared" si="0"/>
        <v>12250</v>
      </c>
      <c r="H7" s="50">
        <f t="shared" si="0"/>
        <v>8250</v>
      </c>
      <c r="I7" s="50">
        <f t="shared" si="0"/>
        <v>15000</v>
      </c>
      <c r="J7" s="50">
        <f t="shared" si="0"/>
        <v>8250</v>
      </c>
      <c r="K7" s="50">
        <f t="shared" si="0"/>
        <v>12250</v>
      </c>
      <c r="L7" s="50">
        <f t="shared" si="0"/>
        <v>8250</v>
      </c>
      <c r="M7" s="50">
        <f t="shared" si="0"/>
        <v>15000</v>
      </c>
      <c r="N7" s="50">
        <f t="shared" si="0"/>
        <v>8250</v>
      </c>
      <c r="O7" s="156"/>
    </row>
    <row r="8" spans="1:15" ht="14.25">
      <c r="A8" s="16" t="s">
        <v>91</v>
      </c>
      <c r="B8" s="142" t="s">
        <v>27</v>
      </c>
      <c r="C8" s="142" t="s">
        <v>27</v>
      </c>
      <c r="D8" s="142" t="s">
        <v>27</v>
      </c>
      <c r="E8" s="142" t="s">
        <v>27</v>
      </c>
      <c r="F8" s="51">
        <f aca="true" t="shared" si="1" ref="F8:N8">SUM(F13:F27)</f>
        <v>13968</v>
      </c>
      <c r="G8" s="51">
        <f t="shared" si="1"/>
        <v>28422.5</v>
      </c>
      <c r="H8" s="51">
        <f t="shared" si="1"/>
        <v>13968</v>
      </c>
      <c r="I8" s="51">
        <f t="shared" si="1"/>
        <v>32850</v>
      </c>
      <c r="J8" s="51">
        <f t="shared" si="1"/>
        <v>13968</v>
      </c>
      <c r="K8" s="51">
        <f t="shared" si="1"/>
        <v>28422.5</v>
      </c>
      <c r="L8" s="51">
        <f t="shared" si="1"/>
        <v>13968</v>
      </c>
      <c r="M8" s="51">
        <f t="shared" si="1"/>
        <v>32850</v>
      </c>
      <c r="N8" s="51">
        <f t="shared" si="1"/>
        <v>13968</v>
      </c>
      <c r="O8" s="156"/>
    </row>
    <row r="9" spans="1:15" ht="14.25">
      <c r="A9" s="19"/>
      <c r="B9" s="143"/>
      <c r="C9" s="143"/>
      <c r="D9" s="143"/>
      <c r="E9" s="143"/>
      <c r="F9" s="20"/>
      <c r="G9" s="21"/>
      <c r="H9" s="22"/>
      <c r="I9" s="22"/>
      <c r="J9" s="22"/>
      <c r="K9" s="22"/>
      <c r="L9" s="21"/>
      <c r="M9" s="21"/>
      <c r="N9" s="21"/>
      <c r="O9" s="156"/>
    </row>
    <row r="10" spans="1:15" ht="14.25">
      <c r="A10" s="1" t="s">
        <v>92</v>
      </c>
      <c r="B10" s="144" t="s">
        <v>27</v>
      </c>
      <c r="C10" s="144" t="s">
        <v>27</v>
      </c>
      <c r="D10" s="144" t="s">
        <v>27</v>
      </c>
      <c r="E10" s="144" t="s">
        <v>27</v>
      </c>
      <c r="F10" s="53">
        <f aca="true" t="shared" si="2" ref="F10:N10">SUM(F7:F8)</f>
        <v>22218</v>
      </c>
      <c r="G10" s="53">
        <f t="shared" si="2"/>
        <v>40672.5</v>
      </c>
      <c r="H10" s="53">
        <f t="shared" si="2"/>
        <v>22218</v>
      </c>
      <c r="I10" s="53">
        <f t="shared" si="2"/>
        <v>47850</v>
      </c>
      <c r="J10" s="53">
        <f t="shared" si="2"/>
        <v>22218</v>
      </c>
      <c r="K10" s="53">
        <f t="shared" si="2"/>
        <v>40672.5</v>
      </c>
      <c r="L10" s="53">
        <f t="shared" si="2"/>
        <v>22218</v>
      </c>
      <c r="M10" s="53">
        <f t="shared" si="2"/>
        <v>47850</v>
      </c>
      <c r="N10" s="53">
        <f t="shared" si="2"/>
        <v>22218</v>
      </c>
      <c r="O10" s="156"/>
    </row>
    <row r="11" spans="1:15" ht="14.25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6"/>
    </row>
    <row r="12" spans="1:15" ht="14.25">
      <c r="A12" s="150" t="s">
        <v>34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6"/>
    </row>
    <row r="13" spans="1:15" ht="14.25">
      <c r="A13" s="78" t="s">
        <v>35</v>
      </c>
      <c r="B13" s="26">
        <v>1884057972</v>
      </c>
      <c r="C13" s="27">
        <v>10</v>
      </c>
      <c r="D13" s="79">
        <v>435</v>
      </c>
      <c r="E13" s="27">
        <v>1</v>
      </c>
      <c r="F13" s="61">
        <f>$E13*$D13*$C13</f>
        <v>4350</v>
      </c>
      <c r="G13" s="61">
        <f aca="true" t="shared" si="3" ref="G13:N13">$E13*$D13*$C13</f>
        <v>4350</v>
      </c>
      <c r="H13" s="61">
        <f t="shared" si="3"/>
        <v>4350</v>
      </c>
      <c r="I13" s="61">
        <f t="shared" si="3"/>
        <v>4350</v>
      </c>
      <c r="J13" s="61">
        <f t="shared" si="3"/>
        <v>4350</v>
      </c>
      <c r="K13" s="61">
        <f t="shared" si="3"/>
        <v>4350</v>
      </c>
      <c r="L13" s="61">
        <f t="shared" si="3"/>
        <v>4350</v>
      </c>
      <c r="M13" s="61">
        <f t="shared" si="3"/>
        <v>4350</v>
      </c>
      <c r="N13" s="61">
        <f t="shared" si="3"/>
        <v>4350</v>
      </c>
      <c r="O13" s="156"/>
    </row>
    <row r="14" spans="1:17" ht="15">
      <c r="A14" s="59" t="s">
        <v>36</v>
      </c>
      <c r="B14" s="37">
        <v>8980188580</v>
      </c>
      <c r="C14" s="10">
        <v>1</v>
      </c>
      <c r="D14" s="60">
        <v>1372</v>
      </c>
      <c r="E14" s="10">
        <v>1</v>
      </c>
      <c r="F14" s="61">
        <f>$E14*$D14*$C14</f>
        <v>1372</v>
      </c>
      <c r="G14" s="61">
        <f aca="true" t="shared" si="4" ref="G14:N26">$E14*$D14*$C14</f>
        <v>1372</v>
      </c>
      <c r="H14" s="61">
        <f t="shared" si="4"/>
        <v>1372</v>
      </c>
      <c r="I14" s="61">
        <f t="shared" si="4"/>
        <v>1372</v>
      </c>
      <c r="J14" s="61">
        <f t="shared" si="4"/>
        <v>1372</v>
      </c>
      <c r="K14" s="61">
        <f t="shared" si="4"/>
        <v>1372</v>
      </c>
      <c r="L14" s="61">
        <f t="shared" si="4"/>
        <v>1372</v>
      </c>
      <c r="M14" s="61">
        <f t="shared" si="4"/>
        <v>1372</v>
      </c>
      <c r="N14" s="61">
        <f t="shared" si="4"/>
        <v>1372</v>
      </c>
      <c r="O14" s="156"/>
      <c r="Q14" s="20"/>
    </row>
    <row r="15" spans="1:17" ht="15">
      <c r="A15" s="59" t="s">
        <v>93</v>
      </c>
      <c r="B15" s="37" t="s">
        <v>94</v>
      </c>
      <c r="C15" s="10">
        <v>1</v>
      </c>
      <c r="D15" s="60">
        <v>5840</v>
      </c>
      <c r="E15" s="10">
        <v>1</v>
      </c>
      <c r="F15" s="61">
        <f>$E15*$D15*$C15</f>
        <v>5840</v>
      </c>
      <c r="G15" s="61">
        <f t="shared" si="4"/>
        <v>5840</v>
      </c>
      <c r="H15" s="61">
        <f t="shared" si="4"/>
        <v>5840</v>
      </c>
      <c r="I15" s="61">
        <f t="shared" si="4"/>
        <v>5840</v>
      </c>
      <c r="J15" s="61">
        <f t="shared" si="4"/>
        <v>5840</v>
      </c>
      <c r="K15" s="61">
        <f t="shared" si="4"/>
        <v>5840</v>
      </c>
      <c r="L15" s="61">
        <f t="shared" si="4"/>
        <v>5840</v>
      </c>
      <c r="M15" s="61">
        <f t="shared" si="4"/>
        <v>5840</v>
      </c>
      <c r="N15" s="61">
        <f t="shared" si="4"/>
        <v>5840</v>
      </c>
      <c r="O15" s="156"/>
      <c r="Q15" s="20"/>
    </row>
    <row r="16" spans="1:17" ht="15">
      <c r="A16" s="59" t="s">
        <v>95</v>
      </c>
      <c r="B16" s="37">
        <v>8982035990</v>
      </c>
      <c r="C16" s="10">
        <v>1</v>
      </c>
      <c r="D16" s="60">
        <v>2156</v>
      </c>
      <c r="E16" s="10">
        <v>1</v>
      </c>
      <c r="F16" s="61">
        <f>$E16*$D16*$C16</f>
        <v>2156</v>
      </c>
      <c r="G16" s="61">
        <f t="shared" si="4"/>
        <v>2156</v>
      </c>
      <c r="H16" s="61">
        <f t="shared" si="4"/>
        <v>2156</v>
      </c>
      <c r="I16" s="61">
        <f t="shared" si="4"/>
        <v>2156</v>
      </c>
      <c r="J16" s="61">
        <f t="shared" si="4"/>
        <v>2156</v>
      </c>
      <c r="K16" s="61">
        <f t="shared" si="4"/>
        <v>2156</v>
      </c>
      <c r="L16" s="61">
        <f t="shared" si="4"/>
        <v>2156</v>
      </c>
      <c r="M16" s="61">
        <f t="shared" si="4"/>
        <v>2156</v>
      </c>
      <c r="N16" s="61">
        <f t="shared" si="4"/>
        <v>2156</v>
      </c>
      <c r="O16" s="156"/>
      <c r="Q16" s="20"/>
    </row>
    <row r="17" spans="1:17" ht="15">
      <c r="A17" s="59" t="s">
        <v>40</v>
      </c>
      <c r="B17" s="37">
        <v>5876100200</v>
      </c>
      <c r="C17" s="10">
        <v>1</v>
      </c>
      <c r="D17" s="60">
        <v>5057</v>
      </c>
      <c r="E17" s="10">
        <v>1</v>
      </c>
      <c r="F17" s="61" t="s">
        <v>27</v>
      </c>
      <c r="G17" s="61">
        <f t="shared" si="4"/>
        <v>5057</v>
      </c>
      <c r="H17" s="61" t="s">
        <v>27</v>
      </c>
      <c r="I17" s="61">
        <f t="shared" si="4"/>
        <v>5057</v>
      </c>
      <c r="J17" s="61" t="s">
        <v>27</v>
      </c>
      <c r="K17" s="61">
        <f t="shared" si="4"/>
        <v>5057</v>
      </c>
      <c r="L17" s="61" t="s">
        <v>27</v>
      </c>
      <c r="M17" s="61">
        <f t="shared" si="4"/>
        <v>5057</v>
      </c>
      <c r="N17" s="61" t="s">
        <v>27</v>
      </c>
      <c r="O17" s="156"/>
      <c r="Q17" s="20"/>
    </row>
    <row r="18" spans="1:15" ht="14.25">
      <c r="A18" s="59" t="s">
        <v>96</v>
      </c>
      <c r="B18" s="10" t="s">
        <v>97</v>
      </c>
      <c r="C18" s="10">
        <v>2.8</v>
      </c>
      <c r="D18" s="62">
        <v>330</v>
      </c>
      <c r="E18" s="10">
        <v>1</v>
      </c>
      <c r="F18" s="61" t="s">
        <v>27</v>
      </c>
      <c r="G18" s="61">
        <f t="shared" si="4"/>
        <v>923.9999999999999</v>
      </c>
      <c r="H18" s="61" t="s">
        <v>27</v>
      </c>
      <c r="I18" s="61">
        <f t="shared" si="4"/>
        <v>923.9999999999999</v>
      </c>
      <c r="J18" s="61" t="s">
        <v>27</v>
      </c>
      <c r="K18" s="61">
        <f t="shared" si="4"/>
        <v>923.9999999999999</v>
      </c>
      <c r="L18" s="61" t="s">
        <v>27</v>
      </c>
      <c r="M18" s="61">
        <f t="shared" si="4"/>
        <v>923.9999999999999</v>
      </c>
      <c r="N18" s="61" t="s">
        <v>27</v>
      </c>
      <c r="O18" s="156"/>
    </row>
    <row r="19" spans="1:15" ht="14.25">
      <c r="A19" s="63" t="s">
        <v>98</v>
      </c>
      <c r="B19" s="37" t="s">
        <v>99</v>
      </c>
      <c r="C19" s="10">
        <v>3.4</v>
      </c>
      <c r="D19" s="62">
        <v>315</v>
      </c>
      <c r="E19" s="10">
        <v>1</v>
      </c>
      <c r="F19" s="61" t="s">
        <v>27</v>
      </c>
      <c r="G19" s="61">
        <f t="shared" si="4"/>
        <v>1071</v>
      </c>
      <c r="H19" s="61" t="s">
        <v>27</v>
      </c>
      <c r="I19" s="61">
        <f t="shared" si="4"/>
        <v>1071</v>
      </c>
      <c r="J19" s="61" t="s">
        <v>27</v>
      </c>
      <c r="K19" s="61">
        <f t="shared" si="4"/>
        <v>1071</v>
      </c>
      <c r="L19" s="61" t="s">
        <v>27</v>
      </c>
      <c r="M19" s="61">
        <f t="shared" si="4"/>
        <v>1071</v>
      </c>
      <c r="N19" s="61" t="s">
        <v>27</v>
      </c>
      <c r="O19" s="156"/>
    </row>
    <row r="20" spans="1:15" ht="14.25">
      <c r="A20" s="63" t="s">
        <v>66</v>
      </c>
      <c r="B20" s="37" t="s">
        <v>67</v>
      </c>
      <c r="C20" s="10">
        <v>1.5</v>
      </c>
      <c r="D20" s="62">
        <v>520</v>
      </c>
      <c r="E20" s="10">
        <v>1</v>
      </c>
      <c r="F20" s="61" t="s">
        <v>27</v>
      </c>
      <c r="G20" s="61">
        <f t="shared" si="4"/>
        <v>780</v>
      </c>
      <c r="H20" s="61" t="s">
        <v>27</v>
      </c>
      <c r="I20" s="61">
        <f t="shared" si="4"/>
        <v>780</v>
      </c>
      <c r="J20" s="61" t="s">
        <v>27</v>
      </c>
      <c r="K20" s="61">
        <f t="shared" si="4"/>
        <v>780</v>
      </c>
      <c r="L20" s="61" t="s">
        <v>27</v>
      </c>
      <c r="M20" s="61">
        <f t="shared" si="4"/>
        <v>780</v>
      </c>
      <c r="N20" s="61" t="s">
        <v>27</v>
      </c>
      <c r="O20" s="156"/>
    </row>
    <row r="21" spans="1:15" ht="28.5">
      <c r="A21" s="64" t="s">
        <v>100</v>
      </c>
      <c r="B21" s="37" t="s">
        <v>69</v>
      </c>
      <c r="C21" s="10">
        <v>2.5</v>
      </c>
      <c r="D21" s="62">
        <v>609</v>
      </c>
      <c r="E21" s="10">
        <v>1</v>
      </c>
      <c r="F21" s="61" t="s">
        <v>27</v>
      </c>
      <c r="G21" s="61">
        <f t="shared" si="4"/>
        <v>1522.5</v>
      </c>
      <c r="H21" s="61" t="s">
        <v>27</v>
      </c>
      <c r="I21" s="61">
        <f t="shared" si="4"/>
        <v>1522.5</v>
      </c>
      <c r="J21" s="61" t="s">
        <v>27</v>
      </c>
      <c r="K21" s="61">
        <f t="shared" si="4"/>
        <v>1522.5</v>
      </c>
      <c r="L21" s="61" t="s">
        <v>27</v>
      </c>
      <c r="M21" s="61">
        <f t="shared" si="4"/>
        <v>1522.5</v>
      </c>
      <c r="N21" s="61" t="s">
        <v>27</v>
      </c>
      <c r="O21" s="156"/>
    </row>
    <row r="22" spans="1:15" ht="14.25">
      <c r="A22" s="63" t="s">
        <v>101</v>
      </c>
      <c r="B22" s="37">
        <v>8972110820</v>
      </c>
      <c r="C22" s="10">
        <v>2</v>
      </c>
      <c r="D22" s="62">
        <v>423</v>
      </c>
      <c r="E22" s="10">
        <v>1</v>
      </c>
      <c r="F22" s="61" t="s">
        <v>27</v>
      </c>
      <c r="G22" s="61">
        <f t="shared" si="4"/>
        <v>846</v>
      </c>
      <c r="H22" s="61" t="s">
        <v>27</v>
      </c>
      <c r="I22" s="61">
        <f t="shared" si="4"/>
        <v>846</v>
      </c>
      <c r="J22" s="61" t="s">
        <v>27</v>
      </c>
      <c r="K22" s="61">
        <f t="shared" si="4"/>
        <v>846</v>
      </c>
      <c r="L22" s="61" t="s">
        <v>27</v>
      </c>
      <c r="M22" s="61">
        <f t="shared" si="4"/>
        <v>846</v>
      </c>
      <c r="N22" s="61" t="s">
        <v>27</v>
      </c>
      <c r="O22" s="156"/>
    </row>
    <row r="23" spans="1:15" ht="14.25">
      <c r="A23" s="63" t="s">
        <v>102</v>
      </c>
      <c r="B23" s="37">
        <v>8943363152</v>
      </c>
      <c r="C23" s="10">
        <v>2</v>
      </c>
      <c r="D23" s="62">
        <v>701</v>
      </c>
      <c r="E23" s="10">
        <v>1</v>
      </c>
      <c r="F23" s="61" t="s">
        <v>27</v>
      </c>
      <c r="G23" s="61">
        <f t="shared" si="4"/>
        <v>1402</v>
      </c>
      <c r="H23" s="61" t="s">
        <v>27</v>
      </c>
      <c r="I23" s="61">
        <f t="shared" si="4"/>
        <v>1402</v>
      </c>
      <c r="J23" s="61" t="s">
        <v>27</v>
      </c>
      <c r="K23" s="61">
        <f t="shared" si="4"/>
        <v>1402</v>
      </c>
      <c r="L23" s="61" t="s">
        <v>27</v>
      </c>
      <c r="M23" s="61">
        <f t="shared" si="4"/>
        <v>1402</v>
      </c>
      <c r="N23" s="61" t="s">
        <v>27</v>
      </c>
      <c r="O23" s="156"/>
    </row>
    <row r="24" spans="1:15" ht="14.25">
      <c r="A24" s="63" t="s">
        <v>103</v>
      </c>
      <c r="B24" s="37">
        <v>8943679590</v>
      </c>
      <c r="C24" s="10">
        <v>2</v>
      </c>
      <c r="D24" s="62">
        <v>376</v>
      </c>
      <c r="E24" s="10">
        <v>1</v>
      </c>
      <c r="F24" s="61" t="s">
        <v>27</v>
      </c>
      <c r="G24" s="61">
        <f t="shared" si="4"/>
        <v>752</v>
      </c>
      <c r="H24" s="61" t="s">
        <v>27</v>
      </c>
      <c r="I24" s="61">
        <f t="shared" si="4"/>
        <v>752</v>
      </c>
      <c r="J24" s="61" t="s">
        <v>27</v>
      </c>
      <c r="K24" s="61">
        <f t="shared" si="4"/>
        <v>752</v>
      </c>
      <c r="L24" s="61" t="s">
        <v>27</v>
      </c>
      <c r="M24" s="61">
        <f t="shared" si="4"/>
        <v>752</v>
      </c>
      <c r="N24" s="61" t="s">
        <v>27</v>
      </c>
      <c r="O24" s="156"/>
    </row>
    <row r="25" spans="1:15" ht="14.25">
      <c r="A25" s="63" t="s">
        <v>73</v>
      </c>
      <c r="B25" s="37" t="s">
        <v>74</v>
      </c>
      <c r="C25" s="10">
        <v>3.5</v>
      </c>
      <c r="D25" s="62">
        <v>600</v>
      </c>
      <c r="E25" s="10">
        <v>1</v>
      </c>
      <c r="F25" s="61" t="s">
        <v>27</v>
      </c>
      <c r="G25" s="61">
        <f t="shared" si="4"/>
        <v>2100</v>
      </c>
      <c r="H25" s="61" t="s">
        <v>27</v>
      </c>
      <c r="I25" s="61">
        <f t="shared" si="4"/>
        <v>2100</v>
      </c>
      <c r="J25" s="61" t="s">
        <v>27</v>
      </c>
      <c r="K25" s="61">
        <f t="shared" si="4"/>
        <v>2100</v>
      </c>
      <c r="L25" s="61" t="s">
        <v>27</v>
      </c>
      <c r="M25" s="61">
        <f t="shared" si="4"/>
        <v>2100</v>
      </c>
      <c r="N25" s="61" t="s">
        <v>27</v>
      </c>
      <c r="O25" s="156"/>
    </row>
    <row r="26" spans="1:15" ht="14.25">
      <c r="A26" s="80" t="s">
        <v>104</v>
      </c>
      <c r="B26" s="66">
        <v>1884055430</v>
      </c>
      <c r="C26" s="67">
        <v>11.5</v>
      </c>
      <c r="D26" s="68">
        <v>385</v>
      </c>
      <c r="E26" s="67">
        <v>1</v>
      </c>
      <c r="F26" s="61" t="s">
        <v>27</v>
      </c>
      <c r="G26" s="61" t="s">
        <v>27</v>
      </c>
      <c r="H26" s="61" t="s">
        <v>27</v>
      </c>
      <c r="I26" s="81">
        <f t="shared" si="4"/>
        <v>4427.5</v>
      </c>
      <c r="J26" s="61" t="s">
        <v>27</v>
      </c>
      <c r="K26" s="61" t="s">
        <v>27</v>
      </c>
      <c r="L26" s="61" t="s">
        <v>27</v>
      </c>
      <c r="M26" s="81">
        <f t="shared" si="4"/>
        <v>4427.5</v>
      </c>
      <c r="N26" s="61" t="s">
        <v>27</v>
      </c>
      <c r="O26" s="156"/>
    </row>
    <row r="27" spans="1:15" ht="14.25">
      <c r="A27" s="69" t="s">
        <v>75</v>
      </c>
      <c r="B27" s="40" t="s">
        <v>76</v>
      </c>
      <c r="C27" s="41">
        <v>1</v>
      </c>
      <c r="D27" s="70">
        <v>250</v>
      </c>
      <c r="E27" s="41">
        <v>1</v>
      </c>
      <c r="F27" s="71">
        <f>$E27*$D27*$C27</f>
        <v>250</v>
      </c>
      <c r="G27" s="51">
        <f>C27*D27*E27</f>
        <v>250</v>
      </c>
      <c r="H27" s="51">
        <f>C27*D27*E27</f>
        <v>250</v>
      </c>
      <c r="I27" s="51">
        <f>C27*D27*E27</f>
        <v>250</v>
      </c>
      <c r="J27" s="51">
        <f>C27*D27*E27</f>
        <v>250</v>
      </c>
      <c r="K27" s="51">
        <f>C27*D27*E27</f>
        <v>250</v>
      </c>
      <c r="L27" s="51">
        <f>C27*D27*E27</f>
        <v>250</v>
      </c>
      <c r="M27" s="51">
        <f>C27*D27*E27</f>
        <v>250</v>
      </c>
      <c r="N27" s="51">
        <f>C27*D27*E27</f>
        <v>250</v>
      </c>
      <c r="O27" s="156"/>
    </row>
    <row r="28" spans="1:15" ht="14.25">
      <c r="A28" s="19"/>
      <c r="B28" s="20"/>
      <c r="C28" s="20"/>
      <c r="D28" s="20"/>
      <c r="E28" s="20"/>
      <c r="F28" s="20"/>
      <c r="G28" s="21"/>
      <c r="H28" s="21"/>
      <c r="I28" s="21"/>
      <c r="J28" s="21"/>
      <c r="K28" s="21"/>
      <c r="L28" s="21"/>
      <c r="M28" s="21"/>
      <c r="N28" s="21"/>
      <c r="O28" s="23"/>
    </row>
    <row r="29" spans="1:15" ht="30" customHeight="1">
      <c r="A29" s="158" t="s">
        <v>163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</row>
    <row r="30" spans="1:15" ht="14.25">
      <c r="A30" s="72"/>
      <c r="B30" s="20"/>
      <c r="C30" s="20"/>
      <c r="I30" s="21"/>
      <c r="J30" s="21"/>
      <c r="K30" s="21"/>
      <c r="L30" s="21"/>
      <c r="M30" s="21"/>
      <c r="N30" s="21"/>
      <c r="O30" s="23"/>
    </row>
    <row r="31" spans="1:15" ht="14.25">
      <c r="A31" s="72"/>
      <c r="O31" s="23"/>
    </row>
    <row r="32" spans="1:15" ht="14.25">
      <c r="A32" s="72"/>
      <c r="O32" s="23"/>
    </row>
    <row r="33" spans="1:15" ht="14.25">
      <c r="A33" s="72"/>
      <c r="O33" s="23"/>
    </row>
    <row r="34" spans="1:15" ht="14.25">
      <c r="A34" s="72"/>
      <c r="O34" s="23"/>
    </row>
    <row r="35" spans="1:15" ht="14.25">
      <c r="A35" s="72"/>
      <c r="O35" s="23"/>
    </row>
    <row r="36" spans="1:15" ht="14.25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5"/>
    </row>
  </sheetData>
  <sheetProtection selectLockedCells="1" selectUnlockedCells="1"/>
  <mergeCells count="6">
    <mergeCell ref="A1:O1"/>
    <mergeCell ref="A2:N2"/>
    <mergeCell ref="O2:O27"/>
    <mergeCell ref="A11:N11"/>
    <mergeCell ref="A12:N12"/>
    <mergeCell ref="A29:O29"/>
  </mergeCells>
  <printOptions/>
  <pageMargins left="0.25" right="0.25" top="0.75" bottom="0.75" header="0.5118055555555555" footer="0.5118055555555555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33"/>
  <sheetViews>
    <sheetView view="pageBreakPreview" zoomScale="75" zoomScaleNormal="80" zoomScaleSheetLayoutView="75" workbookViewId="0" topLeftCell="A1">
      <selection activeCell="T7" sqref="T7"/>
    </sheetView>
  </sheetViews>
  <sheetFormatPr defaultColWidth="8.7109375" defaultRowHeight="12.75"/>
  <cols>
    <col min="1" max="1" width="40.7109375" style="44" customWidth="1"/>
    <col min="2" max="2" width="25.8515625" style="44" customWidth="1"/>
    <col min="3" max="3" width="7.421875" style="44" customWidth="1"/>
    <col min="4" max="4" width="15.28125" style="44" customWidth="1"/>
    <col min="5" max="5" width="6.00390625" style="44" customWidth="1"/>
    <col min="6" max="9" width="10.140625" style="44" customWidth="1"/>
    <col min="10" max="14" width="11.28125" style="44" customWidth="1"/>
    <col min="15" max="15" width="9.140625" style="44" customWidth="1"/>
    <col min="16" max="16384" width="8.7109375" style="44" customWidth="1"/>
  </cols>
  <sheetData>
    <row r="1" spans="1:15" ht="88.5" customHeight="1" thickBot="1">
      <c r="A1" s="153" t="s">
        <v>167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</row>
    <row r="2" spans="1:15" ht="12.75" customHeight="1" thickBot="1">
      <c r="A2" s="150" t="s">
        <v>106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6" t="s">
        <v>80</v>
      </c>
    </row>
    <row r="3" spans="1:15" ht="15" thickBot="1">
      <c r="A3" s="1" t="s">
        <v>2</v>
      </c>
      <c r="B3" s="2" t="s">
        <v>3</v>
      </c>
      <c r="C3" s="3" t="s">
        <v>4</v>
      </c>
      <c r="D3" s="3" t="s">
        <v>5</v>
      </c>
      <c r="E3" s="76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81</v>
      </c>
      <c r="L3" s="3" t="s">
        <v>12</v>
      </c>
      <c r="M3" s="3" t="s">
        <v>13</v>
      </c>
      <c r="N3" s="3" t="s">
        <v>14</v>
      </c>
      <c r="O3" s="156"/>
    </row>
    <row r="4" spans="1:15" ht="15" thickBot="1">
      <c r="A4" s="1"/>
      <c r="B4" s="2"/>
      <c r="C4" s="3"/>
      <c r="D4" s="3"/>
      <c r="E4" s="3"/>
      <c r="F4" s="131" t="s">
        <v>82</v>
      </c>
      <c r="G4" s="131" t="s">
        <v>83</v>
      </c>
      <c r="H4" s="131" t="s">
        <v>84</v>
      </c>
      <c r="I4" s="131" t="s">
        <v>85</v>
      </c>
      <c r="J4" s="131" t="s">
        <v>86</v>
      </c>
      <c r="K4" s="131" t="s">
        <v>87</v>
      </c>
      <c r="L4" s="131" t="s">
        <v>88</v>
      </c>
      <c r="M4" s="131" t="s">
        <v>89</v>
      </c>
      <c r="N4" s="131" t="s">
        <v>90</v>
      </c>
      <c r="O4" s="156"/>
    </row>
    <row r="5" spans="1:15" ht="15" thickBot="1">
      <c r="A5" s="4" t="s">
        <v>26</v>
      </c>
      <c r="B5" s="140" t="s">
        <v>27</v>
      </c>
      <c r="C5" s="140" t="s">
        <v>27</v>
      </c>
      <c r="D5" s="140" t="s">
        <v>27</v>
      </c>
      <c r="E5" s="140" t="s">
        <v>27</v>
      </c>
      <c r="F5" s="49">
        <v>1250</v>
      </c>
      <c r="G5" s="49">
        <v>1250</v>
      </c>
      <c r="H5" s="49">
        <v>1250</v>
      </c>
      <c r="I5" s="49">
        <v>1250</v>
      </c>
      <c r="J5" s="49">
        <v>1250</v>
      </c>
      <c r="K5" s="49">
        <v>1250</v>
      </c>
      <c r="L5" s="49">
        <v>1250</v>
      </c>
      <c r="M5" s="49">
        <v>1250</v>
      </c>
      <c r="N5" s="49">
        <v>1250</v>
      </c>
      <c r="O5" s="156"/>
    </row>
    <row r="6" spans="1:15" ht="15" thickBot="1">
      <c r="A6" s="7" t="s">
        <v>28</v>
      </c>
      <c r="B6" s="141" t="s">
        <v>27</v>
      </c>
      <c r="C6" s="141" t="s">
        <v>27</v>
      </c>
      <c r="D6" s="141" t="s">
        <v>27</v>
      </c>
      <c r="E6" s="141" t="s">
        <v>27</v>
      </c>
      <c r="F6" s="9">
        <v>6.6</v>
      </c>
      <c r="G6" s="9">
        <v>9.8</v>
      </c>
      <c r="H6" s="9">
        <v>6.6</v>
      </c>
      <c r="I6" s="9">
        <v>12</v>
      </c>
      <c r="J6" s="9">
        <v>6.6</v>
      </c>
      <c r="K6" s="9">
        <v>9.8</v>
      </c>
      <c r="L6" s="9">
        <v>6.6</v>
      </c>
      <c r="M6" s="9">
        <v>12</v>
      </c>
      <c r="N6" s="9">
        <v>6.6</v>
      </c>
      <c r="O6" s="156"/>
    </row>
    <row r="7" spans="1:15" ht="15" thickBot="1">
      <c r="A7" s="7" t="s">
        <v>29</v>
      </c>
      <c r="B7" s="141" t="s">
        <v>27</v>
      </c>
      <c r="C7" s="141" t="s">
        <v>27</v>
      </c>
      <c r="D7" s="141" t="s">
        <v>27</v>
      </c>
      <c r="E7" s="141" t="s">
        <v>27</v>
      </c>
      <c r="F7" s="50">
        <f aca="true" t="shared" si="0" ref="F7:N7">F5*F6</f>
        <v>8250</v>
      </c>
      <c r="G7" s="50">
        <f t="shared" si="0"/>
        <v>12250</v>
      </c>
      <c r="H7" s="50">
        <f t="shared" si="0"/>
        <v>8250</v>
      </c>
      <c r="I7" s="50">
        <f t="shared" si="0"/>
        <v>15000</v>
      </c>
      <c r="J7" s="50">
        <f t="shared" si="0"/>
        <v>8250</v>
      </c>
      <c r="K7" s="50">
        <f t="shared" si="0"/>
        <v>12250</v>
      </c>
      <c r="L7" s="50">
        <f t="shared" si="0"/>
        <v>8250</v>
      </c>
      <c r="M7" s="50">
        <f t="shared" si="0"/>
        <v>15000</v>
      </c>
      <c r="N7" s="50">
        <f t="shared" si="0"/>
        <v>8250</v>
      </c>
      <c r="O7" s="156"/>
    </row>
    <row r="8" spans="1:15" ht="15" thickBot="1">
      <c r="A8" s="16" t="s">
        <v>91</v>
      </c>
      <c r="B8" s="142" t="s">
        <v>27</v>
      </c>
      <c r="C8" s="142" t="s">
        <v>27</v>
      </c>
      <c r="D8" s="142" t="s">
        <v>27</v>
      </c>
      <c r="E8" s="142" t="s">
        <v>27</v>
      </c>
      <c r="F8" s="51">
        <f aca="true" t="shared" si="1" ref="F8:N8">SUM(F13:F27)</f>
        <v>14718</v>
      </c>
      <c r="G8" s="51">
        <f t="shared" si="1"/>
        <v>29172.5</v>
      </c>
      <c r="H8" s="51">
        <f t="shared" si="1"/>
        <v>14718</v>
      </c>
      <c r="I8" s="51">
        <f t="shared" si="1"/>
        <v>33600</v>
      </c>
      <c r="J8" s="51">
        <f t="shared" si="1"/>
        <v>14718</v>
      </c>
      <c r="K8" s="51">
        <f t="shared" si="1"/>
        <v>29172.5</v>
      </c>
      <c r="L8" s="51">
        <f t="shared" si="1"/>
        <v>14718</v>
      </c>
      <c r="M8" s="51">
        <f t="shared" si="1"/>
        <v>33600</v>
      </c>
      <c r="N8" s="51">
        <f t="shared" si="1"/>
        <v>14718</v>
      </c>
      <c r="O8" s="156"/>
    </row>
    <row r="9" spans="1:15" ht="15" thickBot="1">
      <c r="A9" s="19"/>
      <c r="B9" s="143"/>
      <c r="C9" s="143"/>
      <c r="D9" s="143"/>
      <c r="E9" s="143"/>
      <c r="F9" s="20"/>
      <c r="G9" s="21"/>
      <c r="H9" s="22"/>
      <c r="I9" s="22"/>
      <c r="J9" s="22"/>
      <c r="K9" s="22"/>
      <c r="L9" s="21"/>
      <c r="M9" s="21"/>
      <c r="N9" s="21"/>
      <c r="O9" s="156"/>
    </row>
    <row r="10" spans="1:15" ht="15" thickBot="1">
      <c r="A10" s="1" t="s">
        <v>92</v>
      </c>
      <c r="B10" s="144" t="s">
        <v>27</v>
      </c>
      <c r="C10" s="144" t="s">
        <v>27</v>
      </c>
      <c r="D10" s="144" t="s">
        <v>27</v>
      </c>
      <c r="E10" s="144" t="s">
        <v>27</v>
      </c>
      <c r="F10" s="53">
        <f aca="true" t="shared" si="2" ref="F10:N10">SUM(F7:F8)</f>
        <v>22968</v>
      </c>
      <c r="G10" s="53">
        <f t="shared" si="2"/>
        <v>41422.5</v>
      </c>
      <c r="H10" s="53">
        <f t="shared" si="2"/>
        <v>22968</v>
      </c>
      <c r="I10" s="53">
        <f t="shared" si="2"/>
        <v>48600</v>
      </c>
      <c r="J10" s="53">
        <f t="shared" si="2"/>
        <v>22968</v>
      </c>
      <c r="K10" s="53">
        <f t="shared" si="2"/>
        <v>41422.5</v>
      </c>
      <c r="L10" s="53">
        <f t="shared" si="2"/>
        <v>22968</v>
      </c>
      <c r="M10" s="53">
        <f t="shared" si="2"/>
        <v>48600</v>
      </c>
      <c r="N10" s="53">
        <f t="shared" si="2"/>
        <v>22968</v>
      </c>
      <c r="O10" s="156"/>
    </row>
    <row r="11" spans="1:15" ht="15" thickBo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6"/>
    </row>
    <row r="12" spans="1:15" ht="15" thickBot="1">
      <c r="A12" s="150" t="s">
        <v>34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6"/>
    </row>
    <row r="13" spans="1:15" ht="15" thickBot="1">
      <c r="A13" s="78" t="s">
        <v>35</v>
      </c>
      <c r="B13" s="26">
        <v>1884058030</v>
      </c>
      <c r="C13" s="27">
        <v>10</v>
      </c>
      <c r="D13" s="79">
        <v>510</v>
      </c>
      <c r="E13" s="27">
        <v>1</v>
      </c>
      <c r="F13" s="61">
        <f>$E13*$D13*$C13</f>
        <v>5100</v>
      </c>
      <c r="G13" s="61">
        <f aca="true" t="shared" si="3" ref="G13:N26">$E13*$D13*$C13</f>
        <v>5100</v>
      </c>
      <c r="H13" s="61">
        <f t="shared" si="3"/>
        <v>5100</v>
      </c>
      <c r="I13" s="61">
        <f t="shared" si="3"/>
        <v>5100</v>
      </c>
      <c r="J13" s="61">
        <f t="shared" si="3"/>
        <v>5100</v>
      </c>
      <c r="K13" s="61">
        <f t="shared" si="3"/>
        <v>5100</v>
      </c>
      <c r="L13" s="61">
        <f t="shared" si="3"/>
        <v>5100</v>
      </c>
      <c r="M13" s="61">
        <f t="shared" si="3"/>
        <v>5100</v>
      </c>
      <c r="N13" s="61">
        <f t="shared" si="3"/>
        <v>5100</v>
      </c>
      <c r="O13" s="156"/>
    </row>
    <row r="14" spans="1:17" ht="15.75" thickBot="1">
      <c r="A14" s="59" t="s">
        <v>36</v>
      </c>
      <c r="B14" s="37">
        <v>8980188580</v>
      </c>
      <c r="C14" s="10">
        <v>1</v>
      </c>
      <c r="D14" s="60">
        <v>1372</v>
      </c>
      <c r="E14" s="10">
        <v>1</v>
      </c>
      <c r="F14" s="61">
        <f>$E14*$D14*$C14</f>
        <v>1372</v>
      </c>
      <c r="G14" s="61">
        <f t="shared" si="3"/>
        <v>1372</v>
      </c>
      <c r="H14" s="61">
        <f t="shared" si="3"/>
        <v>1372</v>
      </c>
      <c r="I14" s="61">
        <f t="shared" si="3"/>
        <v>1372</v>
      </c>
      <c r="J14" s="61">
        <f t="shared" si="3"/>
        <v>1372</v>
      </c>
      <c r="K14" s="61">
        <f t="shared" si="3"/>
        <v>1372</v>
      </c>
      <c r="L14" s="61">
        <f t="shared" si="3"/>
        <v>1372</v>
      </c>
      <c r="M14" s="61">
        <f t="shared" si="3"/>
        <v>1372</v>
      </c>
      <c r="N14" s="61">
        <f t="shared" si="3"/>
        <v>1372</v>
      </c>
      <c r="O14" s="156"/>
      <c r="Q14" s="20"/>
    </row>
    <row r="15" spans="1:17" ht="15.75" thickBot="1">
      <c r="A15" s="59" t="s">
        <v>93</v>
      </c>
      <c r="B15" s="37" t="s">
        <v>94</v>
      </c>
      <c r="C15" s="10">
        <v>1</v>
      </c>
      <c r="D15" s="60">
        <v>5840</v>
      </c>
      <c r="E15" s="10">
        <v>1</v>
      </c>
      <c r="F15" s="61">
        <f>$E15*$D15*$C15</f>
        <v>5840</v>
      </c>
      <c r="G15" s="61">
        <f t="shared" si="3"/>
        <v>5840</v>
      </c>
      <c r="H15" s="61">
        <f t="shared" si="3"/>
        <v>5840</v>
      </c>
      <c r="I15" s="61">
        <f t="shared" si="3"/>
        <v>5840</v>
      </c>
      <c r="J15" s="61">
        <f t="shared" si="3"/>
        <v>5840</v>
      </c>
      <c r="K15" s="61">
        <f t="shared" si="3"/>
        <v>5840</v>
      </c>
      <c r="L15" s="61">
        <f t="shared" si="3"/>
        <v>5840</v>
      </c>
      <c r="M15" s="61">
        <f t="shared" si="3"/>
        <v>5840</v>
      </c>
      <c r="N15" s="61">
        <f t="shared" si="3"/>
        <v>5840</v>
      </c>
      <c r="O15" s="156"/>
      <c r="Q15" s="20"/>
    </row>
    <row r="16" spans="1:17" ht="15.75" thickBot="1">
      <c r="A16" s="59" t="s">
        <v>95</v>
      </c>
      <c r="B16" s="37">
        <v>8982035990</v>
      </c>
      <c r="C16" s="10">
        <v>1</v>
      </c>
      <c r="D16" s="60">
        <v>2156</v>
      </c>
      <c r="E16" s="10">
        <v>1</v>
      </c>
      <c r="F16" s="61">
        <f>$E16*$D16*$C16</f>
        <v>2156</v>
      </c>
      <c r="G16" s="61">
        <f t="shared" si="3"/>
        <v>2156</v>
      </c>
      <c r="H16" s="61">
        <f t="shared" si="3"/>
        <v>2156</v>
      </c>
      <c r="I16" s="61">
        <f t="shared" si="3"/>
        <v>2156</v>
      </c>
      <c r="J16" s="61">
        <f t="shared" si="3"/>
        <v>2156</v>
      </c>
      <c r="K16" s="61">
        <f t="shared" si="3"/>
        <v>2156</v>
      </c>
      <c r="L16" s="61">
        <f t="shared" si="3"/>
        <v>2156</v>
      </c>
      <c r="M16" s="61">
        <f t="shared" si="3"/>
        <v>2156</v>
      </c>
      <c r="N16" s="61">
        <f t="shared" si="3"/>
        <v>2156</v>
      </c>
      <c r="O16" s="156"/>
      <c r="Q16" s="20"/>
    </row>
    <row r="17" spans="1:17" ht="15.75" thickBot="1">
      <c r="A17" s="59" t="s">
        <v>40</v>
      </c>
      <c r="B17" s="37">
        <v>5876100200</v>
      </c>
      <c r="C17" s="10">
        <v>1</v>
      </c>
      <c r="D17" s="60">
        <v>5057</v>
      </c>
      <c r="E17" s="10">
        <v>1</v>
      </c>
      <c r="F17" s="61" t="s">
        <v>27</v>
      </c>
      <c r="G17" s="61">
        <f t="shared" si="3"/>
        <v>5057</v>
      </c>
      <c r="H17" s="61" t="s">
        <v>27</v>
      </c>
      <c r="I17" s="61">
        <f t="shared" si="3"/>
        <v>5057</v>
      </c>
      <c r="J17" s="61" t="s">
        <v>27</v>
      </c>
      <c r="K17" s="61">
        <f t="shared" si="3"/>
        <v>5057</v>
      </c>
      <c r="L17" s="61" t="s">
        <v>27</v>
      </c>
      <c r="M17" s="61">
        <f t="shared" si="3"/>
        <v>5057</v>
      </c>
      <c r="N17" s="61" t="s">
        <v>27</v>
      </c>
      <c r="O17" s="156"/>
      <c r="Q17" s="20"/>
    </row>
    <row r="18" spans="1:15" ht="15" thickBot="1">
      <c r="A18" s="59" t="s">
        <v>96</v>
      </c>
      <c r="B18" s="10" t="s">
        <v>97</v>
      </c>
      <c r="C18" s="10">
        <v>2.8</v>
      </c>
      <c r="D18" s="62">
        <v>330</v>
      </c>
      <c r="E18" s="10">
        <v>1</v>
      </c>
      <c r="F18" s="61" t="s">
        <v>27</v>
      </c>
      <c r="G18" s="61">
        <f t="shared" si="3"/>
        <v>923.9999999999999</v>
      </c>
      <c r="H18" s="61" t="s">
        <v>27</v>
      </c>
      <c r="I18" s="61">
        <f t="shared" si="3"/>
        <v>923.9999999999999</v>
      </c>
      <c r="J18" s="61" t="s">
        <v>27</v>
      </c>
      <c r="K18" s="61">
        <f t="shared" si="3"/>
        <v>923.9999999999999</v>
      </c>
      <c r="L18" s="61" t="s">
        <v>27</v>
      </c>
      <c r="M18" s="61">
        <f t="shared" si="3"/>
        <v>923.9999999999999</v>
      </c>
      <c r="N18" s="61" t="s">
        <v>27</v>
      </c>
      <c r="O18" s="156"/>
    </row>
    <row r="19" spans="1:15" ht="15" thickBot="1">
      <c r="A19" s="63" t="s">
        <v>98</v>
      </c>
      <c r="B19" s="37" t="s">
        <v>99</v>
      </c>
      <c r="C19" s="10">
        <v>3.4</v>
      </c>
      <c r="D19" s="62">
        <v>315</v>
      </c>
      <c r="E19" s="10">
        <v>1</v>
      </c>
      <c r="F19" s="61" t="s">
        <v>27</v>
      </c>
      <c r="G19" s="61">
        <f t="shared" si="3"/>
        <v>1071</v>
      </c>
      <c r="H19" s="61" t="s">
        <v>27</v>
      </c>
      <c r="I19" s="61">
        <f t="shared" si="3"/>
        <v>1071</v>
      </c>
      <c r="J19" s="61" t="s">
        <v>27</v>
      </c>
      <c r="K19" s="61">
        <f t="shared" si="3"/>
        <v>1071</v>
      </c>
      <c r="L19" s="61" t="s">
        <v>27</v>
      </c>
      <c r="M19" s="61">
        <f t="shared" si="3"/>
        <v>1071</v>
      </c>
      <c r="N19" s="61" t="s">
        <v>27</v>
      </c>
      <c r="O19" s="156"/>
    </row>
    <row r="20" spans="1:15" ht="15" thickBot="1">
      <c r="A20" s="63" t="s">
        <v>66</v>
      </c>
      <c r="B20" s="37" t="s">
        <v>67</v>
      </c>
      <c r="C20" s="10">
        <v>1.5</v>
      </c>
      <c r="D20" s="62">
        <v>520</v>
      </c>
      <c r="E20" s="10">
        <v>1</v>
      </c>
      <c r="F20" s="61" t="s">
        <v>27</v>
      </c>
      <c r="G20" s="61">
        <f t="shared" si="3"/>
        <v>780</v>
      </c>
      <c r="H20" s="61" t="s">
        <v>27</v>
      </c>
      <c r="I20" s="61">
        <f t="shared" si="3"/>
        <v>780</v>
      </c>
      <c r="J20" s="61" t="s">
        <v>27</v>
      </c>
      <c r="K20" s="61">
        <f t="shared" si="3"/>
        <v>780</v>
      </c>
      <c r="L20" s="61" t="s">
        <v>27</v>
      </c>
      <c r="M20" s="61">
        <f t="shared" si="3"/>
        <v>780</v>
      </c>
      <c r="N20" s="61" t="s">
        <v>27</v>
      </c>
      <c r="O20" s="156"/>
    </row>
    <row r="21" spans="1:15" ht="29.25" thickBot="1">
      <c r="A21" s="64" t="s">
        <v>100</v>
      </c>
      <c r="B21" s="37" t="s">
        <v>69</v>
      </c>
      <c r="C21" s="10">
        <v>2.5</v>
      </c>
      <c r="D21" s="62">
        <v>609</v>
      </c>
      <c r="E21" s="10">
        <v>1</v>
      </c>
      <c r="F21" s="61" t="s">
        <v>27</v>
      </c>
      <c r="G21" s="61">
        <f t="shared" si="3"/>
        <v>1522.5</v>
      </c>
      <c r="H21" s="61" t="s">
        <v>27</v>
      </c>
      <c r="I21" s="61">
        <f t="shared" si="3"/>
        <v>1522.5</v>
      </c>
      <c r="J21" s="61" t="s">
        <v>27</v>
      </c>
      <c r="K21" s="61">
        <f t="shared" si="3"/>
        <v>1522.5</v>
      </c>
      <c r="L21" s="61" t="s">
        <v>27</v>
      </c>
      <c r="M21" s="61">
        <f t="shared" si="3"/>
        <v>1522.5</v>
      </c>
      <c r="N21" s="61" t="s">
        <v>27</v>
      </c>
      <c r="O21" s="156"/>
    </row>
    <row r="22" spans="1:15" ht="15" thickBot="1">
      <c r="A22" s="63" t="s">
        <v>101</v>
      </c>
      <c r="B22" s="37">
        <v>8972110820</v>
      </c>
      <c r="C22" s="10">
        <v>2</v>
      </c>
      <c r="D22" s="62">
        <v>423</v>
      </c>
      <c r="E22" s="10">
        <v>1</v>
      </c>
      <c r="F22" s="61" t="s">
        <v>27</v>
      </c>
      <c r="G22" s="61">
        <f t="shared" si="3"/>
        <v>846</v>
      </c>
      <c r="H22" s="61" t="s">
        <v>27</v>
      </c>
      <c r="I22" s="61">
        <f t="shared" si="3"/>
        <v>846</v>
      </c>
      <c r="J22" s="61" t="s">
        <v>27</v>
      </c>
      <c r="K22" s="61">
        <f t="shared" si="3"/>
        <v>846</v>
      </c>
      <c r="L22" s="61" t="s">
        <v>27</v>
      </c>
      <c r="M22" s="61">
        <f t="shared" si="3"/>
        <v>846</v>
      </c>
      <c r="N22" s="61" t="s">
        <v>27</v>
      </c>
      <c r="O22" s="156"/>
    </row>
    <row r="23" spans="1:15" ht="15" thickBot="1">
      <c r="A23" s="63" t="s">
        <v>102</v>
      </c>
      <c r="B23" s="37">
        <v>8943363152</v>
      </c>
      <c r="C23" s="10">
        <v>2</v>
      </c>
      <c r="D23" s="62">
        <v>701</v>
      </c>
      <c r="E23" s="10">
        <v>1</v>
      </c>
      <c r="F23" s="61" t="s">
        <v>27</v>
      </c>
      <c r="G23" s="61">
        <f t="shared" si="3"/>
        <v>1402</v>
      </c>
      <c r="H23" s="61" t="s">
        <v>27</v>
      </c>
      <c r="I23" s="61">
        <f t="shared" si="3"/>
        <v>1402</v>
      </c>
      <c r="J23" s="61" t="s">
        <v>27</v>
      </c>
      <c r="K23" s="61">
        <f t="shared" si="3"/>
        <v>1402</v>
      </c>
      <c r="L23" s="61" t="s">
        <v>27</v>
      </c>
      <c r="M23" s="61">
        <f t="shared" si="3"/>
        <v>1402</v>
      </c>
      <c r="N23" s="61" t="s">
        <v>27</v>
      </c>
      <c r="O23" s="156"/>
    </row>
    <row r="24" spans="1:15" ht="15" thickBot="1">
      <c r="A24" s="63" t="s">
        <v>103</v>
      </c>
      <c r="B24" s="37">
        <v>8943679590</v>
      </c>
      <c r="C24" s="10">
        <v>2</v>
      </c>
      <c r="D24" s="62">
        <v>376</v>
      </c>
      <c r="E24" s="10">
        <v>1</v>
      </c>
      <c r="F24" s="61" t="s">
        <v>27</v>
      </c>
      <c r="G24" s="61">
        <f t="shared" si="3"/>
        <v>752</v>
      </c>
      <c r="H24" s="61" t="s">
        <v>27</v>
      </c>
      <c r="I24" s="61">
        <f t="shared" si="3"/>
        <v>752</v>
      </c>
      <c r="J24" s="61" t="s">
        <v>27</v>
      </c>
      <c r="K24" s="61">
        <f t="shared" si="3"/>
        <v>752</v>
      </c>
      <c r="L24" s="61" t="s">
        <v>27</v>
      </c>
      <c r="M24" s="61">
        <f t="shared" si="3"/>
        <v>752</v>
      </c>
      <c r="N24" s="61" t="s">
        <v>27</v>
      </c>
      <c r="O24" s="156"/>
    </row>
    <row r="25" spans="1:15" ht="15" thickBot="1">
      <c r="A25" s="63" t="s">
        <v>73</v>
      </c>
      <c r="B25" s="37" t="s">
        <v>74</v>
      </c>
      <c r="C25" s="10">
        <v>3.5</v>
      </c>
      <c r="D25" s="62">
        <v>600</v>
      </c>
      <c r="E25" s="10">
        <v>1</v>
      </c>
      <c r="F25" s="61" t="s">
        <v>27</v>
      </c>
      <c r="G25" s="61">
        <f t="shared" si="3"/>
        <v>2100</v>
      </c>
      <c r="H25" s="61" t="s">
        <v>27</v>
      </c>
      <c r="I25" s="61">
        <f t="shared" si="3"/>
        <v>2100</v>
      </c>
      <c r="J25" s="61" t="s">
        <v>27</v>
      </c>
      <c r="K25" s="61">
        <f t="shared" si="3"/>
        <v>2100</v>
      </c>
      <c r="L25" s="61" t="s">
        <v>27</v>
      </c>
      <c r="M25" s="61">
        <f t="shared" si="3"/>
        <v>2100</v>
      </c>
      <c r="N25" s="61" t="s">
        <v>27</v>
      </c>
      <c r="O25" s="156"/>
    </row>
    <row r="26" spans="1:15" ht="15" thickBot="1">
      <c r="A26" s="80" t="s">
        <v>104</v>
      </c>
      <c r="B26" s="66">
        <v>1884055430</v>
      </c>
      <c r="C26" s="67">
        <v>11.5</v>
      </c>
      <c r="D26" s="68">
        <v>385</v>
      </c>
      <c r="E26" s="67">
        <v>1</v>
      </c>
      <c r="F26" s="61" t="s">
        <v>27</v>
      </c>
      <c r="G26" s="61" t="s">
        <v>27</v>
      </c>
      <c r="H26" s="61" t="s">
        <v>27</v>
      </c>
      <c r="I26" s="81">
        <f t="shared" si="3"/>
        <v>4427.5</v>
      </c>
      <c r="J26" s="61" t="s">
        <v>27</v>
      </c>
      <c r="K26" s="61" t="s">
        <v>27</v>
      </c>
      <c r="L26" s="61" t="s">
        <v>27</v>
      </c>
      <c r="M26" s="81">
        <f t="shared" si="3"/>
        <v>4427.5</v>
      </c>
      <c r="N26" s="61" t="s">
        <v>27</v>
      </c>
      <c r="O26" s="156"/>
    </row>
    <row r="27" spans="1:15" ht="15" thickBot="1">
      <c r="A27" s="69" t="s">
        <v>75</v>
      </c>
      <c r="B27" s="40" t="s">
        <v>76</v>
      </c>
      <c r="C27" s="41">
        <v>1</v>
      </c>
      <c r="D27" s="70">
        <v>250</v>
      </c>
      <c r="E27" s="41">
        <v>1</v>
      </c>
      <c r="F27" s="71">
        <f>$E27*$D27*$C27</f>
        <v>250</v>
      </c>
      <c r="G27" s="51">
        <f>C27*D27*E27</f>
        <v>250</v>
      </c>
      <c r="H27" s="51">
        <f>C27*D27*E27</f>
        <v>250</v>
      </c>
      <c r="I27" s="51">
        <f>C27*D27*E27</f>
        <v>250</v>
      </c>
      <c r="J27" s="51">
        <f>C27*D27*E27</f>
        <v>250</v>
      </c>
      <c r="K27" s="51">
        <f>C27*D27*E27</f>
        <v>250</v>
      </c>
      <c r="L27" s="51">
        <f>C27*D27*E27</f>
        <v>250</v>
      </c>
      <c r="M27" s="51">
        <f>C27*D27*E27</f>
        <v>250</v>
      </c>
      <c r="N27" s="51">
        <f>C27*D27*E27</f>
        <v>250</v>
      </c>
      <c r="O27" s="156"/>
    </row>
    <row r="28" spans="1:15" ht="14.25">
      <c r="A28" s="19"/>
      <c r="B28" s="20"/>
      <c r="C28" s="20"/>
      <c r="D28" s="20"/>
      <c r="E28" s="20"/>
      <c r="F28" s="20"/>
      <c r="G28" s="21"/>
      <c r="H28" s="21"/>
      <c r="I28" s="21"/>
      <c r="J28" s="21"/>
      <c r="K28" s="21"/>
      <c r="L28" s="21"/>
      <c r="M28" s="21"/>
      <c r="N28" s="21"/>
      <c r="O28" s="23"/>
    </row>
    <row r="29" spans="1:15" ht="30" customHeight="1">
      <c r="A29" s="158" t="s">
        <v>163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</row>
    <row r="30" spans="1:15" ht="14.25">
      <c r="A30" s="72"/>
      <c r="O30" s="23"/>
    </row>
    <row r="31" spans="1:15" ht="14.25">
      <c r="A31" s="72"/>
      <c r="O31" s="23"/>
    </row>
    <row r="32" spans="1:15" ht="14.25">
      <c r="A32" s="72"/>
      <c r="O32" s="23"/>
    </row>
    <row r="33" spans="1:15" ht="15.75" thickBot="1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</row>
  </sheetData>
  <sheetProtection selectLockedCells="1" selectUnlockedCells="1"/>
  <mergeCells count="6">
    <mergeCell ref="A1:O1"/>
    <mergeCell ref="A2:N2"/>
    <mergeCell ref="O2:O27"/>
    <mergeCell ref="A11:N11"/>
    <mergeCell ref="A12:N12"/>
    <mergeCell ref="A29:O29"/>
  </mergeCells>
  <printOptions/>
  <pageMargins left="0.2362204724409449" right="0.2362204724409449" top="0.35433070866141736" bottom="0.35433070866141736" header="0" footer="0"/>
  <pageSetup fitToHeight="2" fitToWidth="1" horizontalDpi="300" verticalDpi="3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O34"/>
  <sheetViews>
    <sheetView view="pageBreakPreview" zoomScale="75" zoomScaleNormal="82" zoomScaleSheetLayoutView="75" zoomScalePageLayoutView="0" workbookViewId="0" topLeftCell="A1">
      <selection activeCell="S6" sqref="S6"/>
    </sheetView>
  </sheetViews>
  <sheetFormatPr defaultColWidth="8.7109375" defaultRowHeight="12.75"/>
  <cols>
    <col min="1" max="1" width="39.7109375" style="44" customWidth="1"/>
    <col min="2" max="2" width="25.28125" style="44" customWidth="1"/>
    <col min="3" max="3" width="7.28125" style="44" customWidth="1"/>
    <col min="4" max="4" width="15.140625" style="44" customWidth="1"/>
    <col min="5" max="5" width="5.8515625" style="44" customWidth="1"/>
    <col min="6" max="9" width="9.8515625" style="44" customWidth="1"/>
    <col min="10" max="14" width="11.00390625" style="44" customWidth="1"/>
    <col min="15" max="15" width="9.140625" style="44" customWidth="1"/>
    <col min="16" max="16384" width="8.7109375" style="44" customWidth="1"/>
  </cols>
  <sheetData>
    <row r="1" ht="15" thickBot="1"/>
    <row r="2" spans="1:15" ht="91.5" customHeight="1" thickBot="1">
      <c r="A2" s="153" t="s">
        <v>168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5"/>
    </row>
    <row r="3" spans="1:15" ht="12.75" customHeight="1" thickBot="1">
      <c r="A3" s="150" t="s">
        <v>107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60" t="s">
        <v>80</v>
      </c>
    </row>
    <row r="4" spans="1:15" ht="14.25">
      <c r="A4" s="24" t="s">
        <v>2</v>
      </c>
      <c r="B4" s="82" t="s">
        <v>3</v>
      </c>
      <c r="C4" s="48" t="s">
        <v>4</v>
      </c>
      <c r="D4" s="48" t="s">
        <v>5</v>
      </c>
      <c r="E4" s="48" t="s">
        <v>6</v>
      </c>
      <c r="F4" s="48" t="s">
        <v>7</v>
      </c>
      <c r="G4" s="48" t="s">
        <v>8</v>
      </c>
      <c r="H4" s="48" t="s">
        <v>9</v>
      </c>
      <c r="I4" s="48" t="s">
        <v>10</v>
      </c>
      <c r="J4" s="48" t="s">
        <v>11</v>
      </c>
      <c r="K4" s="48" t="s">
        <v>81</v>
      </c>
      <c r="L4" s="48" t="s">
        <v>12</v>
      </c>
      <c r="M4" s="48" t="s">
        <v>13</v>
      </c>
      <c r="N4" s="48" t="s">
        <v>14</v>
      </c>
      <c r="O4" s="160"/>
    </row>
    <row r="5" spans="1:15" ht="14.25">
      <c r="A5" s="1"/>
      <c r="B5" s="2"/>
      <c r="C5" s="3"/>
      <c r="D5" s="3"/>
      <c r="E5" s="3"/>
      <c r="F5" s="131" t="s">
        <v>82</v>
      </c>
      <c r="G5" s="131" t="s">
        <v>83</v>
      </c>
      <c r="H5" s="131" t="s">
        <v>84</v>
      </c>
      <c r="I5" s="131" t="s">
        <v>85</v>
      </c>
      <c r="J5" s="131" t="s">
        <v>86</v>
      </c>
      <c r="K5" s="131" t="s">
        <v>87</v>
      </c>
      <c r="L5" s="131" t="s">
        <v>88</v>
      </c>
      <c r="M5" s="131" t="s">
        <v>89</v>
      </c>
      <c r="N5" s="131" t="s">
        <v>90</v>
      </c>
      <c r="O5" s="160"/>
    </row>
    <row r="6" spans="1:15" ht="14.25">
      <c r="A6" s="4" t="s">
        <v>26</v>
      </c>
      <c r="B6" s="140" t="s">
        <v>27</v>
      </c>
      <c r="C6" s="140" t="s">
        <v>27</v>
      </c>
      <c r="D6" s="140" t="s">
        <v>27</v>
      </c>
      <c r="E6" s="140" t="s">
        <v>27</v>
      </c>
      <c r="F6" s="49">
        <v>1250</v>
      </c>
      <c r="G6" s="49">
        <v>1250</v>
      </c>
      <c r="H6" s="49">
        <v>1250</v>
      </c>
      <c r="I6" s="49">
        <v>1250</v>
      </c>
      <c r="J6" s="49">
        <v>1250</v>
      </c>
      <c r="K6" s="49">
        <v>1250</v>
      </c>
      <c r="L6" s="49">
        <v>1250</v>
      </c>
      <c r="M6" s="49">
        <v>1250</v>
      </c>
      <c r="N6" s="49">
        <v>1250</v>
      </c>
      <c r="O6" s="160"/>
    </row>
    <row r="7" spans="1:15" ht="14.25">
      <c r="A7" s="7" t="s">
        <v>28</v>
      </c>
      <c r="B7" s="141" t="s">
        <v>27</v>
      </c>
      <c r="C7" s="141" t="s">
        <v>27</v>
      </c>
      <c r="D7" s="141" t="s">
        <v>27</v>
      </c>
      <c r="E7" s="141" t="s">
        <v>27</v>
      </c>
      <c r="F7" s="9">
        <v>6.8</v>
      </c>
      <c r="G7" s="9">
        <v>9.6</v>
      </c>
      <c r="H7" s="9">
        <v>6.8</v>
      </c>
      <c r="I7" s="9">
        <v>10.6</v>
      </c>
      <c r="J7" s="9">
        <v>6.8</v>
      </c>
      <c r="K7" s="9">
        <v>9.6</v>
      </c>
      <c r="L7" s="9">
        <v>6.8</v>
      </c>
      <c r="M7" s="9">
        <v>10.6</v>
      </c>
      <c r="N7" s="9">
        <v>6.8</v>
      </c>
      <c r="O7" s="160"/>
    </row>
    <row r="8" spans="1:15" ht="14.25">
      <c r="A8" s="7" t="s">
        <v>29</v>
      </c>
      <c r="B8" s="141" t="s">
        <v>27</v>
      </c>
      <c r="C8" s="141" t="s">
        <v>27</v>
      </c>
      <c r="D8" s="141" t="s">
        <v>27</v>
      </c>
      <c r="E8" s="141" t="s">
        <v>27</v>
      </c>
      <c r="F8" s="50">
        <f aca="true" t="shared" si="0" ref="F8:N8">F6*F7</f>
        <v>8500</v>
      </c>
      <c r="G8" s="50">
        <f t="shared" si="0"/>
        <v>12000</v>
      </c>
      <c r="H8" s="50">
        <f t="shared" si="0"/>
        <v>8500</v>
      </c>
      <c r="I8" s="50">
        <f t="shared" si="0"/>
        <v>13250</v>
      </c>
      <c r="J8" s="50">
        <f t="shared" si="0"/>
        <v>8500</v>
      </c>
      <c r="K8" s="50">
        <f t="shared" si="0"/>
        <v>12000</v>
      </c>
      <c r="L8" s="50">
        <f t="shared" si="0"/>
        <v>8500</v>
      </c>
      <c r="M8" s="50">
        <f t="shared" si="0"/>
        <v>13250</v>
      </c>
      <c r="N8" s="50">
        <f t="shared" si="0"/>
        <v>8500</v>
      </c>
      <c r="O8" s="160"/>
    </row>
    <row r="9" spans="1:15" ht="14.25">
      <c r="A9" s="16" t="s">
        <v>91</v>
      </c>
      <c r="B9" s="142" t="s">
        <v>27</v>
      </c>
      <c r="C9" s="142" t="s">
        <v>27</v>
      </c>
      <c r="D9" s="142" t="s">
        <v>27</v>
      </c>
      <c r="E9" s="142" t="s">
        <v>27</v>
      </c>
      <c r="F9" s="51">
        <f aca="true" t="shared" si="1" ref="F9:N9">SUM(F14:F28)</f>
        <v>8659</v>
      </c>
      <c r="G9" s="51">
        <f t="shared" si="1"/>
        <v>24318</v>
      </c>
      <c r="H9" s="51">
        <f t="shared" si="1"/>
        <v>8659</v>
      </c>
      <c r="I9" s="51">
        <f t="shared" si="1"/>
        <v>29708</v>
      </c>
      <c r="J9" s="51">
        <f t="shared" si="1"/>
        <v>8659</v>
      </c>
      <c r="K9" s="51">
        <f t="shared" si="1"/>
        <v>24318</v>
      </c>
      <c r="L9" s="51">
        <f t="shared" si="1"/>
        <v>8659</v>
      </c>
      <c r="M9" s="51">
        <f t="shared" si="1"/>
        <v>29708</v>
      </c>
      <c r="N9" s="51">
        <f t="shared" si="1"/>
        <v>8659</v>
      </c>
      <c r="O9" s="160"/>
    </row>
    <row r="10" spans="1:15" ht="14.25">
      <c r="A10" s="19"/>
      <c r="B10" s="143"/>
      <c r="C10" s="143"/>
      <c r="D10" s="143"/>
      <c r="E10" s="143"/>
      <c r="F10" s="21"/>
      <c r="G10" s="22"/>
      <c r="H10" s="22"/>
      <c r="I10" s="22"/>
      <c r="J10" s="22"/>
      <c r="K10" s="21"/>
      <c r="L10" s="21"/>
      <c r="M10" s="21"/>
      <c r="N10" s="52"/>
      <c r="O10" s="160"/>
    </row>
    <row r="11" spans="1:15" ht="14.25">
      <c r="A11" s="1" t="s">
        <v>92</v>
      </c>
      <c r="B11" s="144" t="s">
        <v>27</v>
      </c>
      <c r="C11" s="144" t="s">
        <v>27</v>
      </c>
      <c r="D11" s="144" t="s">
        <v>27</v>
      </c>
      <c r="E11" s="144" t="s">
        <v>27</v>
      </c>
      <c r="F11" s="53">
        <f aca="true" t="shared" si="2" ref="F11:N11">SUM(F8:F9)</f>
        <v>17159</v>
      </c>
      <c r="G11" s="53">
        <f t="shared" si="2"/>
        <v>36318</v>
      </c>
      <c r="H11" s="53">
        <f t="shared" si="2"/>
        <v>17159</v>
      </c>
      <c r="I11" s="53">
        <f t="shared" si="2"/>
        <v>42958</v>
      </c>
      <c r="J11" s="53">
        <f t="shared" si="2"/>
        <v>17159</v>
      </c>
      <c r="K11" s="53">
        <f t="shared" si="2"/>
        <v>36318</v>
      </c>
      <c r="L11" s="53">
        <f t="shared" si="2"/>
        <v>17159</v>
      </c>
      <c r="M11" s="53">
        <f t="shared" si="2"/>
        <v>42958</v>
      </c>
      <c r="N11" s="53">
        <f t="shared" si="2"/>
        <v>17159</v>
      </c>
      <c r="O11" s="160"/>
    </row>
    <row r="12" spans="1:15" ht="14.25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60"/>
    </row>
    <row r="13" spans="1:15" ht="14.25">
      <c r="A13" s="150" t="s">
        <v>34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60"/>
    </row>
    <row r="14" spans="1:15" ht="14.25">
      <c r="A14" s="54" t="s">
        <v>108</v>
      </c>
      <c r="B14" s="56" t="s">
        <v>97</v>
      </c>
      <c r="C14" s="83">
        <v>13</v>
      </c>
      <c r="D14" s="84">
        <v>330</v>
      </c>
      <c r="E14" s="56">
        <v>1</v>
      </c>
      <c r="F14" s="58">
        <f>$E14*$D14*$C14</f>
        <v>4290</v>
      </c>
      <c r="G14" s="58">
        <f aca="true" t="shared" si="3" ref="G14:N14">$E14*$D14*$C14</f>
        <v>4290</v>
      </c>
      <c r="H14" s="58">
        <f t="shared" si="3"/>
        <v>4290</v>
      </c>
      <c r="I14" s="58">
        <f t="shared" si="3"/>
        <v>4290</v>
      </c>
      <c r="J14" s="58">
        <f t="shared" si="3"/>
        <v>4290</v>
      </c>
      <c r="K14" s="58">
        <f t="shared" si="3"/>
        <v>4290</v>
      </c>
      <c r="L14" s="58">
        <f t="shared" si="3"/>
        <v>4290</v>
      </c>
      <c r="M14" s="58">
        <f t="shared" si="3"/>
        <v>4290</v>
      </c>
      <c r="N14" s="58">
        <f t="shared" si="3"/>
        <v>4290</v>
      </c>
      <c r="O14" s="160"/>
    </row>
    <row r="15" spans="1:15" ht="15">
      <c r="A15" s="59" t="s">
        <v>36</v>
      </c>
      <c r="B15" s="10">
        <v>5876101170</v>
      </c>
      <c r="C15" s="85">
        <v>1</v>
      </c>
      <c r="D15" s="86">
        <v>1783</v>
      </c>
      <c r="E15" s="10">
        <v>1</v>
      </c>
      <c r="F15" s="61">
        <f aca="true" t="shared" si="4" ref="F15:N28">$E15*$D15*$C15</f>
        <v>1783</v>
      </c>
      <c r="G15" s="61">
        <f t="shared" si="4"/>
        <v>1783</v>
      </c>
      <c r="H15" s="61">
        <f t="shared" si="4"/>
        <v>1783</v>
      </c>
      <c r="I15" s="61">
        <f t="shared" si="4"/>
        <v>1783</v>
      </c>
      <c r="J15" s="61">
        <f t="shared" si="4"/>
        <v>1783</v>
      </c>
      <c r="K15" s="61">
        <f t="shared" si="4"/>
        <v>1783</v>
      </c>
      <c r="L15" s="61">
        <f t="shared" si="4"/>
        <v>1783</v>
      </c>
      <c r="M15" s="61">
        <f t="shared" si="4"/>
        <v>1783</v>
      </c>
      <c r="N15" s="61">
        <f t="shared" si="4"/>
        <v>1783</v>
      </c>
      <c r="O15" s="160"/>
    </row>
    <row r="16" spans="1:15" ht="15">
      <c r="A16" s="59" t="s">
        <v>93</v>
      </c>
      <c r="B16" s="10">
        <v>8944489841</v>
      </c>
      <c r="C16" s="85">
        <v>1</v>
      </c>
      <c r="D16" s="86">
        <v>1190</v>
      </c>
      <c r="E16" s="10">
        <v>1</v>
      </c>
      <c r="F16" s="61">
        <f t="shared" si="4"/>
        <v>1190</v>
      </c>
      <c r="G16" s="61">
        <f t="shared" si="4"/>
        <v>1190</v>
      </c>
      <c r="H16" s="61">
        <f t="shared" si="4"/>
        <v>1190</v>
      </c>
      <c r="I16" s="61">
        <f t="shared" si="4"/>
        <v>1190</v>
      </c>
      <c r="J16" s="61">
        <f t="shared" si="4"/>
        <v>1190</v>
      </c>
      <c r="K16" s="61">
        <f t="shared" si="4"/>
        <v>1190</v>
      </c>
      <c r="L16" s="61">
        <f t="shared" si="4"/>
        <v>1190</v>
      </c>
      <c r="M16" s="61">
        <f t="shared" si="4"/>
        <v>1190</v>
      </c>
      <c r="N16" s="61">
        <f t="shared" si="4"/>
        <v>1190</v>
      </c>
      <c r="O16" s="160"/>
    </row>
    <row r="17" spans="1:15" ht="15">
      <c r="A17" s="59" t="s">
        <v>95</v>
      </c>
      <c r="B17" s="10">
        <v>5876100410</v>
      </c>
      <c r="C17" s="85">
        <v>1</v>
      </c>
      <c r="D17" s="86">
        <v>1146</v>
      </c>
      <c r="E17" s="10">
        <v>1</v>
      </c>
      <c r="F17" s="61">
        <f t="shared" si="4"/>
        <v>1146</v>
      </c>
      <c r="G17" s="61">
        <f t="shared" si="4"/>
        <v>1146</v>
      </c>
      <c r="H17" s="61">
        <f t="shared" si="4"/>
        <v>1146</v>
      </c>
      <c r="I17" s="61">
        <f t="shared" si="4"/>
        <v>1146</v>
      </c>
      <c r="J17" s="61">
        <f t="shared" si="4"/>
        <v>1146</v>
      </c>
      <c r="K17" s="61">
        <f t="shared" si="4"/>
        <v>1146</v>
      </c>
      <c r="L17" s="61">
        <f t="shared" si="4"/>
        <v>1146</v>
      </c>
      <c r="M17" s="61">
        <f t="shared" si="4"/>
        <v>1146</v>
      </c>
      <c r="N17" s="61">
        <f t="shared" si="4"/>
        <v>1146</v>
      </c>
      <c r="O17" s="160"/>
    </row>
    <row r="18" spans="1:15" ht="14.25">
      <c r="A18" s="59" t="s">
        <v>40</v>
      </c>
      <c r="B18" s="10">
        <v>5876100200</v>
      </c>
      <c r="C18" s="85">
        <v>1</v>
      </c>
      <c r="D18" s="50">
        <v>5057</v>
      </c>
      <c r="E18" s="10">
        <v>1</v>
      </c>
      <c r="F18" s="61" t="s">
        <v>27</v>
      </c>
      <c r="G18" s="61">
        <f t="shared" si="4"/>
        <v>5057</v>
      </c>
      <c r="H18" s="61" t="s">
        <v>27</v>
      </c>
      <c r="I18" s="61">
        <f t="shared" si="4"/>
        <v>5057</v>
      </c>
      <c r="J18" s="61" t="s">
        <v>27</v>
      </c>
      <c r="K18" s="61">
        <f t="shared" si="4"/>
        <v>5057</v>
      </c>
      <c r="L18" s="61" t="s">
        <v>27</v>
      </c>
      <c r="M18" s="61">
        <f t="shared" si="4"/>
        <v>5057</v>
      </c>
      <c r="N18" s="61" t="s">
        <v>27</v>
      </c>
      <c r="O18" s="160"/>
    </row>
    <row r="19" spans="1:15" ht="14.25">
      <c r="A19" s="59" t="s">
        <v>96</v>
      </c>
      <c r="B19" s="10" t="s">
        <v>97</v>
      </c>
      <c r="C19" s="85">
        <v>3.5</v>
      </c>
      <c r="D19" s="50">
        <v>330</v>
      </c>
      <c r="E19" s="10">
        <v>1</v>
      </c>
      <c r="F19" s="61" t="s">
        <v>27</v>
      </c>
      <c r="G19" s="61">
        <f t="shared" si="4"/>
        <v>1155</v>
      </c>
      <c r="H19" s="61" t="s">
        <v>27</v>
      </c>
      <c r="I19" s="61">
        <f t="shared" si="4"/>
        <v>1155</v>
      </c>
      <c r="J19" s="61" t="s">
        <v>27</v>
      </c>
      <c r="K19" s="61">
        <f t="shared" si="4"/>
        <v>1155</v>
      </c>
      <c r="L19" s="61" t="s">
        <v>27</v>
      </c>
      <c r="M19" s="61">
        <f t="shared" si="4"/>
        <v>1155</v>
      </c>
      <c r="N19" s="61" t="s">
        <v>27</v>
      </c>
      <c r="O19" s="160"/>
    </row>
    <row r="20" spans="1:15" ht="14.25">
      <c r="A20" s="63" t="s">
        <v>98</v>
      </c>
      <c r="B20" s="37" t="s">
        <v>99</v>
      </c>
      <c r="C20" s="85">
        <v>4.3</v>
      </c>
      <c r="D20" s="50">
        <v>315</v>
      </c>
      <c r="E20" s="10">
        <v>1</v>
      </c>
      <c r="F20" s="61" t="s">
        <v>27</v>
      </c>
      <c r="G20" s="61">
        <f t="shared" si="4"/>
        <v>1354.5</v>
      </c>
      <c r="H20" s="61" t="s">
        <v>27</v>
      </c>
      <c r="I20" s="61">
        <f t="shared" si="4"/>
        <v>1354.5</v>
      </c>
      <c r="J20" s="61" t="s">
        <v>27</v>
      </c>
      <c r="K20" s="61">
        <f t="shared" si="4"/>
        <v>1354.5</v>
      </c>
      <c r="L20" s="61" t="s">
        <v>27</v>
      </c>
      <c r="M20" s="61">
        <f t="shared" si="4"/>
        <v>1354.5</v>
      </c>
      <c r="N20" s="61" t="s">
        <v>27</v>
      </c>
      <c r="O20" s="160"/>
    </row>
    <row r="21" spans="1:15" ht="14.25">
      <c r="A21" s="63" t="s">
        <v>66</v>
      </c>
      <c r="B21" s="37" t="s">
        <v>67</v>
      </c>
      <c r="C21" s="85">
        <v>1.5</v>
      </c>
      <c r="D21" s="50">
        <v>520</v>
      </c>
      <c r="E21" s="10">
        <v>1</v>
      </c>
      <c r="F21" s="61" t="s">
        <v>27</v>
      </c>
      <c r="G21" s="61">
        <f t="shared" si="4"/>
        <v>780</v>
      </c>
      <c r="H21" s="61" t="s">
        <v>27</v>
      </c>
      <c r="I21" s="61">
        <f t="shared" si="4"/>
        <v>780</v>
      </c>
      <c r="J21" s="61" t="s">
        <v>27</v>
      </c>
      <c r="K21" s="61">
        <f t="shared" si="4"/>
        <v>780</v>
      </c>
      <c r="L21" s="61" t="s">
        <v>27</v>
      </c>
      <c r="M21" s="61">
        <f t="shared" si="4"/>
        <v>780</v>
      </c>
      <c r="N21" s="61" t="s">
        <v>27</v>
      </c>
      <c r="O21" s="160"/>
    </row>
    <row r="22" spans="1:15" ht="28.5">
      <c r="A22" s="64" t="s">
        <v>100</v>
      </c>
      <c r="B22" s="37" t="s">
        <v>69</v>
      </c>
      <c r="C22" s="85">
        <v>2.5</v>
      </c>
      <c r="D22" s="50">
        <v>609</v>
      </c>
      <c r="E22" s="10">
        <v>1</v>
      </c>
      <c r="F22" s="61" t="s">
        <v>27</v>
      </c>
      <c r="G22" s="61">
        <f t="shared" si="4"/>
        <v>1522.5</v>
      </c>
      <c r="H22" s="61" t="s">
        <v>27</v>
      </c>
      <c r="I22" s="61">
        <f t="shared" si="4"/>
        <v>1522.5</v>
      </c>
      <c r="J22" s="61" t="s">
        <v>27</v>
      </c>
      <c r="K22" s="61">
        <f t="shared" si="4"/>
        <v>1522.5</v>
      </c>
      <c r="L22" s="61" t="s">
        <v>27</v>
      </c>
      <c r="M22" s="61">
        <f t="shared" si="4"/>
        <v>1522.5</v>
      </c>
      <c r="N22" s="61" t="s">
        <v>27</v>
      </c>
      <c r="O22" s="160"/>
    </row>
    <row r="23" spans="1:15" ht="14.25">
      <c r="A23" s="63" t="s">
        <v>101</v>
      </c>
      <c r="B23" s="37">
        <v>8942481171</v>
      </c>
      <c r="C23" s="87">
        <v>2</v>
      </c>
      <c r="D23" s="50">
        <v>485</v>
      </c>
      <c r="E23" s="88">
        <v>1</v>
      </c>
      <c r="F23" s="61" t="s">
        <v>27</v>
      </c>
      <c r="G23" s="61">
        <f t="shared" si="4"/>
        <v>970</v>
      </c>
      <c r="H23" s="61" t="s">
        <v>27</v>
      </c>
      <c r="I23" s="61">
        <f t="shared" si="4"/>
        <v>970</v>
      </c>
      <c r="J23" s="61" t="s">
        <v>27</v>
      </c>
      <c r="K23" s="61">
        <f t="shared" si="4"/>
        <v>970</v>
      </c>
      <c r="L23" s="61" t="s">
        <v>27</v>
      </c>
      <c r="M23" s="61">
        <f t="shared" si="4"/>
        <v>970</v>
      </c>
      <c r="N23" s="61" t="s">
        <v>27</v>
      </c>
      <c r="O23" s="160"/>
    </row>
    <row r="24" spans="1:15" ht="14.25">
      <c r="A24" s="63" t="s">
        <v>102</v>
      </c>
      <c r="B24" s="37">
        <v>8982029120</v>
      </c>
      <c r="C24" s="87">
        <v>2</v>
      </c>
      <c r="D24" s="50">
        <v>600</v>
      </c>
      <c r="E24" s="88">
        <v>1</v>
      </c>
      <c r="F24" s="61" t="s">
        <v>27</v>
      </c>
      <c r="G24" s="61">
        <f t="shared" si="4"/>
        <v>1200</v>
      </c>
      <c r="H24" s="61" t="s">
        <v>27</v>
      </c>
      <c r="I24" s="61">
        <f t="shared" si="4"/>
        <v>1200</v>
      </c>
      <c r="J24" s="61" t="s">
        <v>27</v>
      </c>
      <c r="K24" s="61">
        <f t="shared" si="4"/>
        <v>1200</v>
      </c>
      <c r="L24" s="61" t="s">
        <v>27</v>
      </c>
      <c r="M24" s="61">
        <f t="shared" si="4"/>
        <v>1200</v>
      </c>
      <c r="N24" s="61" t="s">
        <v>27</v>
      </c>
      <c r="O24" s="160"/>
    </row>
    <row r="25" spans="1:15" ht="14.25">
      <c r="A25" s="63" t="s">
        <v>103</v>
      </c>
      <c r="B25" s="37">
        <v>8971229370</v>
      </c>
      <c r="C25" s="87">
        <v>2</v>
      </c>
      <c r="D25" s="50">
        <v>760</v>
      </c>
      <c r="E25" s="88">
        <v>1</v>
      </c>
      <c r="F25" s="61" t="s">
        <v>27</v>
      </c>
      <c r="G25" s="61">
        <f t="shared" si="4"/>
        <v>1520</v>
      </c>
      <c r="H25" s="61" t="s">
        <v>27</v>
      </c>
      <c r="I25" s="61">
        <f t="shared" si="4"/>
        <v>1520</v>
      </c>
      <c r="J25" s="61" t="s">
        <v>27</v>
      </c>
      <c r="K25" s="61">
        <f t="shared" si="4"/>
        <v>1520</v>
      </c>
      <c r="L25" s="61" t="s">
        <v>27</v>
      </c>
      <c r="M25" s="61">
        <f t="shared" si="4"/>
        <v>1520</v>
      </c>
      <c r="N25" s="61" t="s">
        <v>27</v>
      </c>
      <c r="O25" s="160"/>
    </row>
    <row r="26" spans="1:15" ht="14.25">
      <c r="A26" s="63" t="s">
        <v>73</v>
      </c>
      <c r="B26" s="37" t="s">
        <v>74</v>
      </c>
      <c r="C26" s="85">
        <v>3.5</v>
      </c>
      <c r="D26" s="50">
        <v>600</v>
      </c>
      <c r="E26" s="10">
        <v>1</v>
      </c>
      <c r="F26" s="61" t="s">
        <v>27</v>
      </c>
      <c r="G26" s="61">
        <f t="shared" si="4"/>
        <v>2100</v>
      </c>
      <c r="H26" s="61" t="s">
        <v>27</v>
      </c>
      <c r="I26" s="61">
        <f t="shared" si="4"/>
        <v>2100</v>
      </c>
      <c r="J26" s="61" t="s">
        <v>27</v>
      </c>
      <c r="K26" s="61">
        <f t="shared" si="4"/>
        <v>2100</v>
      </c>
      <c r="L26" s="61" t="s">
        <v>27</v>
      </c>
      <c r="M26" s="61">
        <f t="shared" si="4"/>
        <v>2100</v>
      </c>
      <c r="N26" s="61" t="s">
        <v>27</v>
      </c>
      <c r="O26" s="160"/>
    </row>
    <row r="27" spans="1:15" ht="14.25">
      <c r="A27" s="65" t="s">
        <v>104</v>
      </c>
      <c r="B27" s="66">
        <v>1884055430</v>
      </c>
      <c r="C27" s="85">
        <v>14</v>
      </c>
      <c r="D27" s="50">
        <v>385</v>
      </c>
      <c r="E27" s="10">
        <v>1</v>
      </c>
      <c r="F27" s="61" t="s">
        <v>27</v>
      </c>
      <c r="G27" s="61" t="s">
        <v>27</v>
      </c>
      <c r="H27" s="61" t="s">
        <v>27</v>
      </c>
      <c r="I27" s="61">
        <f t="shared" si="4"/>
        <v>5390</v>
      </c>
      <c r="J27" s="61" t="s">
        <v>27</v>
      </c>
      <c r="K27" s="61" t="s">
        <v>27</v>
      </c>
      <c r="L27" s="61" t="s">
        <v>27</v>
      </c>
      <c r="M27" s="61">
        <f t="shared" si="4"/>
        <v>5390</v>
      </c>
      <c r="N27" s="61" t="s">
        <v>27</v>
      </c>
      <c r="O27" s="160"/>
    </row>
    <row r="28" spans="1:15" ht="15.75" customHeight="1">
      <c r="A28" s="69" t="s">
        <v>75</v>
      </c>
      <c r="B28" s="40" t="s">
        <v>76</v>
      </c>
      <c r="C28" s="89">
        <v>1</v>
      </c>
      <c r="D28" s="51">
        <v>250</v>
      </c>
      <c r="E28" s="41">
        <v>1</v>
      </c>
      <c r="F28" s="71">
        <f t="shared" si="4"/>
        <v>250</v>
      </c>
      <c r="G28" s="71">
        <f t="shared" si="4"/>
        <v>250</v>
      </c>
      <c r="H28" s="71">
        <f t="shared" si="4"/>
        <v>250</v>
      </c>
      <c r="I28" s="71">
        <f t="shared" si="4"/>
        <v>250</v>
      </c>
      <c r="J28" s="71">
        <f t="shared" si="4"/>
        <v>250</v>
      </c>
      <c r="K28" s="71">
        <f t="shared" si="4"/>
        <v>250</v>
      </c>
      <c r="L28" s="71">
        <f t="shared" si="4"/>
        <v>250</v>
      </c>
      <c r="M28" s="71">
        <f t="shared" si="4"/>
        <v>250</v>
      </c>
      <c r="N28" s="71">
        <f t="shared" si="4"/>
        <v>250</v>
      </c>
      <c r="O28" s="160"/>
    </row>
    <row r="29" spans="1:15" ht="14.25">
      <c r="A29" s="72"/>
      <c r="O29" s="23"/>
    </row>
    <row r="30" spans="1:15" ht="30.75" customHeight="1">
      <c r="A30" s="158" t="s">
        <v>162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</row>
    <row r="31" spans="1:15" ht="14.25">
      <c r="A31" s="72"/>
      <c r="O31" s="23"/>
    </row>
    <row r="32" spans="1:15" ht="14.25">
      <c r="A32" s="72"/>
      <c r="O32" s="23"/>
    </row>
    <row r="33" spans="1:15" ht="14.25">
      <c r="A33" s="72"/>
      <c r="O33" s="23"/>
    </row>
    <row r="34" spans="1:15" ht="15" thickBot="1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5"/>
    </row>
  </sheetData>
  <sheetProtection selectLockedCells="1" selectUnlockedCells="1"/>
  <mergeCells count="6">
    <mergeCell ref="A2:O2"/>
    <mergeCell ref="A3:N3"/>
    <mergeCell ref="O3:O28"/>
    <mergeCell ref="A12:N12"/>
    <mergeCell ref="A13:N13"/>
    <mergeCell ref="A30:O30"/>
  </mergeCells>
  <printOptions/>
  <pageMargins left="0.2362204724409449" right="0.2362204724409449" top="0.5511811023622047" bottom="0.5511811023622047" header="0" footer="0"/>
  <pageSetup fitToHeight="2" fitToWidth="1" horizontalDpi="300" verticalDpi="3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O33"/>
  <sheetViews>
    <sheetView view="pageBreakPreview" zoomScale="75" zoomScaleNormal="80" zoomScaleSheetLayoutView="75" zoomScalePageLayoutView="0" workbookViewId="0" topLeftCell="A1">
      <selection activeCell="Q10" sqref="Q10"/>
    </sheetView>
  </sheetViews>
  <sheetFormatPr defaultColWidth="8.7109375" defaultRowHeight="12.75"/>
  <cols>
    <col min="1" max="1" width="40.7109375" style="44" customWidth="1"/>
    <col min="2" max="2" width="25.8515625" style="44" customWidth="1"/>
    <col min="3" max="3" width="7.421875" style="44" customWidth="1"/>
    <col min="4" max="4" width="15.28125" style="44" customWidth="1"/>
    <col min="5" max="5" width="6.00390625" style="44" customWidth="1"/>
    <col min="6" max="9" width="10.140625" style="44" customWidth="1"/>
    <col min="10" max="14" width="11.28125" style="44" customWidth="1"/>
    <col min="15" max="15" width="9.140625" style="44" customWidth="1"/>
    <col min="16" max="16" width="6.8515625" style="44" customWidth="1"/>
    <col min="17" max="16384" width="8.7109375" style="44" customWidth="1"/>
  </cols>
  <sheetData>
    <row r="1" ht="15" thickBot="1"/>
    <row r="2" spans="1:15" ht="91.5" customHeight="1" thickBot="1">
      <c r="A2" s="153" t="s">
        <v>169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87"/>
    </row>
    <row r="3" spans="1:15" ht="15.75" customHeight="1" thickBot="1">
      <c r="A3" s="150" t="s">
        <v>109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61"/>
      <c r="O3" s="188" t="s">
        <v>80</v>
      </c>
    </row>
    <row r="4" spans="1:15" ht="15" thickBot="1">
      <c r="A4" s="24" t="s">
        <v>2</v>
      </c>
      <c r="B4" s="82" t="s">
        <v>3</v>
      </c>
      <c r="C4" s="48" t="s">
        <v>4</v>
      </c>
      <c r="D4" s="48" t="s">
        <v>5</v>
      </c>
      <c r="E4" s="48" t="s">
        <v>6</v>
      </c>
      <c r="F4" s="48" t="s">
        <v>7</v>
      </c>
      <c r="G4" s="48" t="s">
        <v>8</v>
      </c>
      <c r="H4" s="48" t="s">
        <v>9</v>
      </c>
      <c r="I4" s="48" t="s">
        <v>10</v>
      </c>
      <c r="J4" s="48" t="s">
        <v>11</v>
      </c>
      <c r="K4" s="48" t="s">
        <v>81</v>
      </c>
      <c r="L4" s="48" t="s">
        <v>12</v>
      </c>
      <c r="M4" s="48" t="s">
        <v>13</v>
      </c>
      <c r="N4" s="182" t="s">
        <v>14</v>
      </c>
      <c r="O4" s="189"/>
    </row>
    <row r="5" spans="1:15" ht="15" thickBot="1">
      <c r="A5" s="1"/>
      <c r="B5" s="2"/>
      <c r="C5" s="3"/>
      <c r="D5" s="3"/>
      <c r="E5" s="3"/>
      <c r="F5" s="131" t="s">
        <v>82</v>
      </c>
      <c r="G5" s="131" t="s">
        <v>83</v>
      </c>
      <c r="H5" s="131" t="s">
        <v>84</v>
      </c>
      <c r="I5" s="131" t="s">
        <v>85</v>
      </c>
      <c r="J5" s="131" t="s">
        <v>86</v>
      </c>
      <c r="K5" s="131" t="s">
        <v>87</v>
      </c>
      <c r="L5" s="131" t="s">
        <v>88</v>
      </c>
      <c r="M5" s="131" t="s">
        <v>89</v>
      </c>
      <c r="N5" s="132" t="s">
        <v>90</v>
      </c>
      <c r="O5" s="189"/>
    </row>
    <row r="6" spans="1:15" ht="15" thickBot="1">
      <c r="A6" s="4" t="s">
        <v>26</v>
      </c>
      <c r="B6" s="140" t="s">
        <v>27</v>
      </c>
      <c r="C6" s="140" t="s">
        <v>27</v>
      </c>
      <c r="D6" s="140" t="s">
        <v>27</v>
      </c>
      <c r="E6" s="140" t="s">
        <v>27</v>
      </c>
      <c r="F6" s="49">
        <v>1250</v>
      </c>
      <c r="G6" s="49">
        <v>1250</v>
      </c>
      <c r="H6" s="49">
        <v>1250</v>
      </c>
      <c r="I6" s="49">
        <v>1250</v>
      </c>
      <c r="J6" s="49">
        <v>1250</v>
      </c>
      <c r="K6" s="49">
        <v>1250</v>
      </c>
      <c r="L6" s="49">
        <v>1250</v>
      </c>
      <c r="M6" s="49">
        <v>1250</v>
      </c>
      <c r="N6" s="79">
        <v>1250</v>
      </c>
      <c r="O6" s="189"/>
    </row>
    <row r="7" spans="1:15" ht="15" thickBot="1">
      <c r="A7" s="7" t="s">
        <v>28</v>
      </c>
      <c r="B7" s="141" t="s">
        <v>27</v>
      </c>
      <c r="C7" s="141" t="s">
        <v>27</v>
      </c>
      <c r="D7" s="141" t="s">
        <v>27</v>
      </c>
      <c r="E7" s="141" t="s">
        <v>27</v>
      </c>
      <c r="F7" s="9">
        <v>6.8</v>
      </c>
      <c r="G7" s="9">
        <v>9.6</v>
      </c>
      <c r="H7" s="9">
        <v>6.8</v>
      </c>
      <c r="I7" s="9">
        <v>10.6</v>
      </c>
      <c r="J7" s="9">
        <v>6.8</v>
      </c>
      <c r="K7" s="9">
        <v>9.6</v>
      </c>
      <c r="L7" s="9">
        <v>6.8</v>
      </c>
      <c r="M7" s="9">
        <v>10.6</v>
      </c>
      <c r="N7" s="91">
        <v>6.8</v>
      </c>
      <c r="O7" s="189"/>
    </row>
    <row r="8" spans="1:15" ht="15" thickBot="1">
      <c r="A8" s="7" t="s">
        <v>29</v>
      </c>
      <c r="B8" s="141" t="s">
        <v>27</v>
      </c>
      <c r="C8" s="141" t="s">
        <v>27</v>
      </c>
      <c r="D8" s="141" t="s">
        <v>27</v>
      </c>
      <c r="E8" s="141" t="s">
        <v>27</v>
      </c>
      <c r="F8" s="50">
        <f aca="true" t="shared" si="0" ref="F8:N8">F6*F7</f>
        <v>8500</v>
      </c>
      <c r="G8" s="50">
        <f t="shared" si="0"/>
        <v>12000</v>
      </c>
      <c r="H8" s="50">
        <f t="shared" si="0"/>
        <v>8500</v>
      </c>
      <c r="I8" s="50">
        <f t="shared" si="0"/>
        <v>13250</v>
      </c>
      <c r="J8" s="50">
        <f t="shared" si="0"/>
        <v>8500</v>
      </c>
      <c r="K8" s="50">
        <f t="shared" si="0"/>
        <v>12000</v>
      </c>
      <c r="L8" s="50">
        <f t="shared" si="0"/>
        <v>8500</v>
      </c>
      <c r="M8" s="50">
        <f t="shared" si="0"/>
        <v>13250</v>
      </c>
      <c r="N8" s="62">
        <f t="shared" si="0"/>
        <v>8500</v>
      </c>
      <c r="O8" s="189"/>
    </row>
    <row r="9" spans="1:15" ht="15" thickBot="1">
      <c r="A9" s="16" t="s">
        <v>91</v>
      </c>
      <c r="B9" s="142" t="s">
        <v>27</v>
      </c>
      <c r="C9" s="142" t="s">
        <v>27</v>
      </c>
      <c r="D9" s="142" t="s">
        <v>27</v>
      </c>
      <c r="E9" s="142" t="s">
        <v>27</v>
      </c>
      <c r="F9" s="51">
        <f>SUM(F14:F28)</f>
        <v>8125</v>
      </c>
      <c r="G9" s="51">
        <f aca="true" t="shared" si="1" ref="G9:N9">SUM(G14:G28)</f>
        <v>22177</v>
      </c>
      <c r="H9" s="51">
        <f t="shared" si="1"/>
        <v>8125</v>
      </c>
      <c r="I9" s="51">
        <f t="shared" si="1"/>
        <v>27567</v>
      </c>
      <c r="J9" s="51">
        <f t="shared" si="1"/>
        <v>8125</v>
      </c>
      <c r="K9" s="51">
        <f t="shared" si="1"/>
        <v>22177</v>
      </c>
      <c r="L9" s="51">
        <f t="shared" si="1"/>
        <v>8125</v>
      </c>
      <c r="M9" s="51">
        <f t="shared" si="1"/>
        <v>27567</v>
      </c>
      <c r="N9" s="70">
        <f t="shared" si="1"/>
        <v>8125</v>
      </c>
      <c r="O9" s="189"/>
    </row>
    <row r="10" spans="1:15" ht="15" thickBot="1">
      <c r="A10" s="19"/>
      <c r="B10" s="143"/>
      <c r="C10" s="143"/>
      <c r="D10" s="143"/>
      <c r="E10" s="143"/>
      <c r="F10" s="21"/>
      <c r="G10" s="22"/>
      <c r="H10" s="22"/>
      <c r="I10" s="22"/>
      <c r="J10" s="22"/>
      <c r="K10" s="21"/>
      <c r="L10" s="21"/>
      <c r="M10" s="21"/>
      <c r="N10" s="183"/>
      <c r="O10" s="189"/>
    </row>
    <row r="11" spans="1:15" ht="15" thickBot="1">
      <c r="A11" s="1" t="s">
        <v>92</v>
      </c>
      <c r="B11" s="144" t="s">
        <v>27</v>
      </c>
      <c r="C11" s="144" t="s">
        <v>27</v>
      </c>
      <c r="D11" s="144" t="s">
        <v>27</v>
      </c>
      <c r="E11" s="144" t="s">
        <v>27</v>
      </c>
      <c r="F11" s="53">
        <f aca="true" t="shared" si="2" ref="F11:N11">SUM(F8:F9)</f>
        <v>16625</v>
      </c>
      <c r="G11" s="53">
        <f t="shared" si="2"/>
        <v>34177</v>
      </c>
      <c r="H11" s="53">
        <f t="shared" si="2"/>
        <v>16625</v>
      </c>
      <c r="I11" s="53">
        <f t="shared" si="2"/>
        <v>40817</v>
      </c>
      <c r="J11" s="53">
        <f t="shared" si="2"/>
        <v>16625</v>
      </c>
      <c r="K11" s="53">
        <f t="shared" si="2"/>
        <v>34177</v>
      </c>
      <c r="L11" s="53">
        <f t="shared" si="2"/>
        <v>16625</v>
      </c>
      <c r="M11" s="53">
        <f t="shared" si="2"/>
        <v>40817</v>
      </c>
      <c r="N11" s="92">
        <f t="shared" si="2"/>
        <v>16625</v>
      </c>
      <c r="O11" s="189"/>
    </row>
    <row r="12" spans="1:15" ht="15" thickBot="1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84"/>
      <c r="O12" s="189"/>
    </row>
    <row r="13" spans="1:15" ht="15" thickBot="1">
      <c r="A13" s="148" t="s">
        <v>34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62"/>
      <c r="O13" s="189"/>
    </row>
    <row r="14" spans="1:15" ht="15" thickBot="1">
      <c r="A14" s="167" t="s">
        <v>108</v>
      </c>
      <c r="B14" s="168" t="s">
        <v>97</v>
      </c>
      <c r="C14" s="169">
        <v>13</v>
      </c>
      <c r="D14" s="170">
        <v>330</v>
      </c>
      <c r="E14" s="168">
        <v>1</v>
      </c>
      <c r="F14" s="171">
        <f>$E14*$D14*$C14</f>
        <v>4290</v>
      </c>
      <c r="G14" s="171">
        <f aca="true" t="shared" si="3" ref="G14:N14">$E14*$D14*$C14</f>
        <v>4290</v>
      </c>
      <c r="H14" s="171">
        <f t="shared" si="3"/>
        <v>4290</v>
      </c>
      <c r="I14" s="171">
        <f t="shared" si="3"/>
        <v>4290</v>
      </c>
      <c r="J14" s="171">
        <f t="shared" si="3"/>
        <v>4290</v>
      </c>
      <c r="K14" s="171">
        <f t="shared" si="3"/>
        <v>4290</v>
      </c>
      <c r="L14" s="171">
        <f t="shared" si="3"/>
        <v>4290</v>
      </c>
      <c r="M14" s="171">
        <f t="shared" si="3"/>
        <v>4290</v>
      </c>
      <c r="N14" s="185">
        <f t="shared" si="3"/>
        <v>4290</v>
      </c>
      <c r="O14" s="189"/>
    </row>
    <row r="15" spans="1:15" ht="15.75" thickBot="1">
      <c r="A15" s="172" t="s">
        <v>36</v>
      </c>
      <c r="B15" s="10">
        <v>5876100310</v>
      </c>
      <c r="C15" s="85">
        <v>1</v>
      </c>
      <c r="D15" s="86">
        <v>1535</v>
      </c>
      <c r="E15" s="10">
        <v>1</v>
      </c>
      <c r="F15" s="61">
        <f aca="true" t="shared" si="4" ref="F15:N27">$E15*$D15*$C15</f>
        <v>1535</v>
      </c>
      <c r="G15" s="61">
        <f t="shared" si="4"/>
        <v>1535</v>
      </c>
      <c r="H15" s="61">
        <f t="shared" si="4"/>
        <v>1535</v>
      </c>
      <c r="I15" s="61">
        <f t="shared" si="4"/>
        <v>1535</v>
      </c>
      <c r="J15" s="61">
        <f t="shared" si="4"/>
        <v>1535</v>
      </c>
      <c r="K15" s="61">
        <f t="shared" si="4"/>
        <v>1535</v>
      </c>
      <c r="L15" s="61">
        <f t="shared" si="4"/>
        <v>1535</v>
      </c>
      <c r="M15" s="61">
        <f t="shared" si="4"/>
        <v>1535</v>
      </c>
      <c r="N15" s="93">
        <f t="shared" si="4"/>
        <v>1535</v>
      </c>
      <c r="O15" s="189"/>
    </row>
    <row r="16" spans="1:15" ht="15.75" thickBot="1">
      <c r="A16" s="172" t="s">
        <v>93</v>
      </c>
      <c r="B16" s="10">
        <v>5876101570</v>
      </c>
      <c r="C16" s="85">
        <v>1</v>
      </c>
      <c r="D16" s="86">
        <v>2050</v>
      </c>
      <c r="E16" s="10">
        <v>1</v>
      </c>
      <c r="F16" s="61">
        <f t="shared" si="4"/>
        <v>2050</v>
      </c>
      <c r="G16" s="61">
        <f t="shared" si="4"/>
        <v>2050</v>
      </c>
      <c r="H16" s="61">
        <f t="shared" si="4"/>
        <v>2050</v>
      </c>
      <c r="I16" s="61">
        <f t="shared" si="4"/>
        <v>2050</v>
      </c>
      <c r="J16" s="61">
        <f t="shared" si="4"/>
        <v>2050</v>
      </c>
      <c r="K16" s="61">
        <f t="shared" si="4"/>
        <v>2050</v>
      </c>
      <c r="L16" s="61">
        <f t="shared" si="4"/>
        <v>2050</v>
      </c>
      <c r="M16" s="61">
        <f t="shared" si="4"/>
        <v>2050</v>
      </c>
      <c r="N16" s="93">
        <f t="shared" si="4"/>
        <v>2050</v>
      </c>
      <c r="O16" s="189"/>
    </row>
    <row r="17" spans="1:15" ht="15.75" thickBot="1">
      <c r="A17" s="172" t="s">
        <v>40</v>
      </c>
      <c r="B17" s="10">
        <v>5876100283</v>
      </c>
      <c r="C17" s="85">
        <v>1</v>
      </c>
      <c r="D17" s="86">
        <v>3450</v>
      </c>
      <c r="E17" s="10">
        <v>1</v>
      </c>
      <c r="F17" s="61" t="s">
        <v>27</v>
      </c>
      <c r="G17" s="61">
        <f t="shared" si="4"/>
        <v>3450</v>
      </c>
      <c r="H17" s="61" t="s">
        <v>27</v>
      </c>
      <c r="I17" s="61">
        <f t="shared" si="4"/>
        <v>3450</v>
      </c>
      <c r="J17" s="61" t="s">
        <v>27</v>
      </c>
      <c r="K17" s="61">
        <f t="shared" si="4"/>
        <v>3450</v>
      </c>
      <c r="L17" s="61" t="s">
        <v>27</v>
      </c>
      <c r="M17" s="61">
        <f t="shared" si="4"/>
        <v>3450</v>
      </c>
      <c r="N17" s="93" t="s">
        <v>27</v>
      </c>
      <c r="O17" s="189"/>
    </row>
    <row r="18" spans="1:15" ht="15" thickBot="1">
      <c r="A18" s="172" t="s">
        <v>96</v>
      </c>
      <c r="B18" s="10" t="s">
        <v>97</v>
      </c>
      <c r="C18" s="85">
        <v>3.5</v>
      </c>
      <c r="D18" s="50">
        <v>330</v>
      </c>
      <c r="E18" s="10">
        <v>1</v>
      </c>
      <c r="F18" s="61" t="s">
        <v>27</v>
      </c>
      <c r="G18" s="61">
        <f t="shared" si="4"/>
        <v>1155</v>
      </c>
      <c r="H18" s="61" t="s">
        <v>27</v>
      </c>
      <c r="I18" s="61">
        <f t="shared" si="4"/>
        <v>1155</v>
      </c>
      <c r="J18" s="61" t="s">
        <v>27</v>
      </c>
      <c r="K18" s="61">
        <f t="shared" si="4"/>
        <v>1155</v>
      </c>
      <c r="L18" s="61" t="s">
        <v>27</v>
      </c>
      <c r="M18" s="61">
        <f t="shared" si="4"/>
        <v>1155</v>
      </c>
      <c r="N18" s="93" t="s">
        <v>27</v>
      </c>
      <c r="O18" s="189"/>
    </row>
    <row r="19" spans="1:15" ht="15" thickBot="1">
      <c r="A19" s="173" t="s">
        <v>98</v>
      </c>
      <c r="B19" s="37" t="s">
        <v>99</v>
      </c>
      <c r="C19" s="85">
        <v>4.3</v>
      </c>
      <c r="D19" s="50">
        <v>315</v>
      </c>
      <c r="E19" s="10">
        <v>1</v>
      </c>
      <c r="F19" s="61" t="s">
        <v>27</v>
      </c>
      <c r="G19" s="61">
        <f t="shared" si="4"/>
        <v>1354.5</v>
      </c>
      <c r="H19" s="61" t="s">
        <v>27</v>
      </c>
      <c r="I19" s="61">
        <f t="shared" si="4"/>
        <v>1354.5</v>
      </c>
      <c r="J19" s="61" t="s">
        <v>27</v>
      </c>
      <c r="K19" s="61">
        <f t="shared" si="4"/>
        <v>1354.5</v>
      </c>
      <c r="L19" s="61" t="s">
        <v>27</v>
      </c>
      <c r="M19" s="61">
        <f t="shared" si="4"/>
        <v>1354.5</v>
      </c>
      <c r="N19" s="93" t="s">
        <v>27</v>
      </c>
      <c r="O19" s="189"/>
    </row>
    <row r="20" spans="1:15" ht="15" thickBot="1">
      <c r="A20" s="173" t="s">
        <v>66</v>
      </c>
      <c r="B20" s="37" t="s">
        <v>67</v>
      </c>
      <c r="C20" s="85">
        <v>1.5</v>
      </c>
      <c r="D20" s="50">
        <v>520</v>
      </c>
      <c r="E20" s="10">
        <v>1</v>
      </c>
      <c r="F20" s="61" t="s">
        <v>27</v>
      </c>
      <c r="G20" s="61">
        <f t="shared" si="4"/>
        <v>780</v>
      </c>
      <c r="H20" s="61" t="s">
        <v>27</v>
      </c>
      <c r="I20" s="61">
        <f t="shared" si="4"/>
        <v>780</v>
      </c>
      <c r="J20" s="61" t="s">
        <v>27</v>
      </c>
      <c r="K20" s="61">
        <f t="shared" si="4"/>
        <v>780</v>
      </c>
      <c r="L20" s="61" t="s">
        <v>27</v>
      </c>
      <c r="M20" s="61">
        <f t="shared" si="4"/>
        <v>780</v>
      </c>
      <c r="N20" s="93" t="s">
        <v>27</v>
      </c>
      <c r="O20" s="189"/>
    </row>
    <row r="21" spans="1:15" ht="30" customHeight="1" thickBot="1">
      <c r="A21" s="174" t="s">
        <v>100</v>
      </c>
      <c r="B21" s="37" t="s">
        <v>69</v>
      </c>
      <c r="C21" s="85">
        <v>2.5</v>
      </c>
      <c r="D21" s="50">
        <v>609</v>
      </c>
      <c r="E21" s="10">
        <v>1</v>
      </c>
      <c r="F21" s="61" t="s">
        <v>27</v>
      </c>
      <c r="G21" s="61">
        <f t="shared" si="4"/>
        <v>1522.5</v>
      </c>
      <c r="H21" s="61" t="s">
        <v>27</v>
      </c>
      <c r="I21" s="61">
        <f t="shared" si="4"/>
        <v>1522.5</v>
      </c>
      <c r="J21" s="61" t="s">
        <v>27</v>
      </c>
      <c r="K21" s="61">
        <f t="shared" si="4"/>
        <v>1522.5</v>
      </c>
      <c r="L21" s="61" t="s">
        <v>27</v>
      </c>
      <c r="M21" s="61">
        <f t="shared" si="4"/>
        <v>1522.5</v>
      </c>
      <c r="N21" s="93" t="s">
        <v>27</v>
      </c>
      <c r="O21" s="189"/>
    </row>
    <row r="22" spans="1:15" ht="15" thickBot="1">
      <c r="A22" s="173" t="s">
        <v>101</v>
      </c>
      <c r="B22" s="37">
        <v>8942481171</v>
      </c>
      <c r="C22" s="87">
        <v>2</v>
      </c>
      <c r="D22" s="50">
        <v>485</v>
      </c>
      <c r="E22" s="88">
        <v>1</v>
      </c>
      <c r="F22" s="61" t="s">
        <v>27</v>
      </c>
      <c r="G22" s="61">
        <f t="shared" si="4"/>
        <v>970</v>
      </c>
      <c r="H22" s="61" t="s">
        <v>27</v>
      </c>
      <c r="I22" s="61">
        <f t="shared" si="4"/>
        <v>970</v>
      </c>
      <c r="J22" s="61" t="s">
        <v>27</v>
      </c>
      <c r="K22" s="61">
        <f t="shared" si="4"/>
        <v>970</v>
      </c>
      <c r="L22" s="61" t="s">
        <v>27</v>
      </c>
      <c r="M22" s="61">
        <f t="shared" si="4"/>
        <v>970</v>
      </c>
      <c r="N22" s="93" t="s">
        <v>27</v>
      </c>
      <c r="O22" s="189"/>
    </row>
    <row r="23" spans="1:15" ht="15" thickBot="1">
      <c r="A23" s="173" t="s">
        <v>102</v>
      </c>
      <c r="B23" s="37">
        <v>8982029120</v>
      </c>
      <c r="C23" s="87">
        <v>2</v>
      </c>
      <c r="D23" s="50">
        <v>600</v>
      </c>
      <c r="E23" s="88">
        <v>1</v>
      </c>
      <c r="F23" s="61" t="s">
        <v>27</v>
      </c>
      <c r="G23" s="61">
        <f t="shared" si="4"/>
        <v>1200</v>
      </c>
      <c r="H23" s="61" t="s">
        <v>27</v>
      </c>
      <c r="I23" s="61">
        <f t="shared" si="4"/>
        <v>1200</v>
      </c>
      <c r="J23" s="61" t="s">
        <v>27</v>
      </c>
      <c r="K23" s="61">
        <f t="shared" si="4"/>
        <v>1200</v>
      </c>
      <c r="L23" s="61" t="s">
        <v>27</v>
      </c>
      <c r="M23" s="61">
        <f t="shared" si="4"/>
        <v>1200</v>
      </c>
      <c r="N23" s="93" t="s">
        <v>27</v>
      </c>
      <c r="O23" s="189"/>
    </row>
    <row r="24" spans="1:15" ht="15" thickBot="1">
      <c r="A24" s="173" t="s">
        <v>103</v>
      </c>
      <c r="B24" s="37">
        <v>8971229370</v>
      </c>
      <c r="C24" s="87">
        <v>2</v>
      </c>
      <c r="D24" s="50">
        <v>760</v>
      </c>
      <c r="E24" s="88">
        <v>1</v>
      </c>
      <c r="F24" s="61" t="s">
        <v>27</v>
      </c>
      <c r="G24" s="61">
        <f t="shared" si="4"/>
        <v>1520</v>
      </c>
      <c r="H24" s="61" t="s">
        <v>27</v>
      </c>
      <c r="I24" s="61">
        <f t="shared" si="4"/>
        <v>1520</v>
      </c>
      <c r="J24" s="61" t="s">
        <v>27</v>
      </c>
      <c r="K24" s="61">
        <f t="shared" si="4"/>
        <v>1520</v>
      </c>
      <c r="L24" s="61" t="s">
        <v>27</v>
      </c>
      <c r="M24" s="61">
        <f t="shared" si="4"/>
        <v>1520</v>
      </c>
      <c r="N24" s="93" t="s">
        <v>27</v>
      </c>
      <c r="O24" s="189"/>
    </row>
    <row r="25" spans="1:15" ht="15" thickBot="1">
      <c r="A25" s="173" t="s">
        <v>73</v>
      </c>
      <c r="B25" s="37" t="s">
        <v>74</v>
      </c>
      <c r="C25" s="85">
        <v>3.5</v>
      </c>
      <c r="D25" s="50">
        <v>600</v>
      </c>
      <c r="E25" s="10">
        <v>1</v>
      </c>
      <c r="F25" s="61" t="s">
        <v>27</v>
      </c>
      <c r="G25" s="61">
        <f t="shared" si="4"/>
        <v>2100</v>
      </c>
      <c r="H25" s="61" t="s">
        <v>27</v>
      </c>
      <c r="I25" s="61">
        <f t="shared" si="4"/>
        <v>2100</v>
      </c>
      <c r="J25" s="61" t="s">
        <v>27</v>
      </c>
      <c r="K25" s="61">
        <f t="shared" si="4"/>
        <v>2100</v>
      </c>
      <c r="L25" s="61" t="s">
        <v>27</v>
      </c>
      <c r="M25" s="61">
        <f t="shared" si="4"/>
        <v>2100</v>
      </c>
      <c r="N25" s="93" t="s">
        <v>27</v>
      </c>
      <c r="O25" s="189"/>
    </row>
    <row r="26" spans="1:15" ht="15" thickBot="1">
      <c r="A26" s="175" t="s">
        <v>104</v>
      </c>
      <c r="B26" s="66">
        <v>1884055430</v>
      </c>
      <c r="C26" s="85">
        <v>14</v>
      </c>
      <c r="D26" s="50">
        <v>385</v>
      </c>
      <c r="E26" s="10">
        <v>1</v>
      </c>
      <c r="F26" s="61" t="s">
        <v>27</v>
      </c>
      <c r="G26" s="61" t="s">
        <v>27</v>
      </c>
      <c r="H26" s="61" t="s">
        <v>27</v>
      </c>
      <c r="I26" s="61">
        <f t="shared" si="4"/>
        <v>5390</v>
      </c>
      <c r="J26" s="61" t="s">
        <v>27</v>
      </c>
      <c r="K26" s="61" t="s">
        <v>27</v>
      </c>
      <c r="L26" s="61" t="s">
        <v>27</v>
      </c>
      <c r="M26" s="61">
        <f t="shared" si="4"/>
        <v>5390</v>
      </c>
      <c r="N26" s="93" t="s">
        <v>27</v>
      </c>
      <c r="O26" s="189"/>
    </row>
    <row r="27" spans="1:15" ht="15" thickBot="1">
      <c r="A27" s="176" t="s">
        <v>75</v>
      </c>
      <c r="B27" s="177" t="s">
        <v>76</v>
      </c>
      <c r="C27" s="178">
        <v>1</v>
      </c>
      <c r="D27" s="179">
        <v>250</v>
      </c>
      <c r="E27" s="180">
        <v>1</v>
      </c>
      <c r="F27" s="181">
        <f t="shared" si="4"/>
        <v>250</v>
      </c>
      <c r="G27" s="181">
        <f t="shared" si="4"/>
        <v>250</v>
      </c>
      <c r="H27" s="181">
        <f t="shared" si="4"/>
        <v>250</v>
      </c>
      <c r="I27" s="181">
        <f t="shared" si="4"/>
        <v>250</v>
      </c>
      <c r="J27" s="181">
        <f t="shared" si="4"/>
        <v>250</v>
      </c>
      <c r="K27" s="181">
        <f t="shared" si="4"/>
        <v>250</v>
      </c>
      <c r="L27" s="181">
        <f t="shared" si="4"/>
        <v>250</v>
      </c>
      <c r="M27" s="181">
        <f t="shared" si="4"/>
        <v>250</v>
      </c>
      <c r="N27" s="186">
        <f t="shared" si="4"/>
        <v>250</v>
      </c>
      <c r="O27" s="190"/>
    </row>
    <row r="28" spans="1:15" ht="14.25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</row>
    <row r="29" spans="1:15" ht="30" customHeight="1">
      <c r="A29" s="166" t="s">
        <v>105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</row>
    <row r="30" spans="1:15" ht="14.25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</row>
    <row r="31" spans="1:15" ht="14.25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</row>
    <row r="32" spans="1:15" ht="14.25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</row>
    <row r="33" spans="1:15" ht="14.25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</row>
  </sheetData>
  <sheetProtection selectLockedCells="1" selectUnlockedCells="1"/>
  <mergeCells count="6">
    <mergeCell ref="A2:O2"/>
    <mergeCell ref="A3:N3"/>
    <mergeCell ref="O3:O27"/>
    <mergeCell ref="A12:N12"/>
    <mergeCell ref="A13:N13"/>
    <mergeCell ref="A29:O29"/>
  </mergeCells>
  <printOptions/>
  <pageMargins left="0.2362204724409449" right="0.2362204724409449" top="0.7480314960629921" bottom="0.7480314960629921" header="0.5118110236220472" footer="0.5118110236220472"/>
  <pageSetup fitToHeight="2" fitToWidth="1" horizontalDpi="300" verticalDpi="300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Q33"/>
  <sheetViews>
    <sheetView view="pageBreakPreview" zoomScale="75" zoomScaleNormal="80" zoomScaleSheetLayoutView="75" zoomScalePageLayoutView="0" workbookViewId="0" topLeftCell="A1">
      <selection activeCell="S12" sqref="S12"/>
    </sheetView>
  </sheetViews>
  <sheetFormatPr defaultColWidth="9.140625" defaultRowHeight="12.75"/>
  <cols>
    <col min="1" max="1" width="40.7109375" style="44" customWidth="1"/>
    <col min="2" max="2" width="25.8515625" style="44" customWidth="1"/>
    <col min="3" max="3" width="7.421875" style="44" customWidth="1"/>
    <col min="4" max="4" width="15.28125" style="44" customWidth="1"/>
    <col min="5" max="5" width="6.00390625" style="44" customWidth="1"/>
    <col min="6" max="9" width="10.140625" style="44" customWidth="1"/>
    <col min="10" max="14" width="11.28125" style="44" customWidth="1"/>
    <col min="15" max="16384" width="9.140625" style="44" customWidth="1"/>
  </cols>
  <sheetData>
    <row r="1" spans="1:15" ht="91.5" customHeight="1" thickBot="1">
      <c r="A1" s="153" t="s">
        <v>170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</row>
    <row r="2" spans="1:15" ht="12.75" customHeight="1" thickBot="1">
      <c r="A2" s="150" t="s">
        <v>110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60" t="s">
        <v>80</v>
      </c>
    </row>
    <row r="3" spans="1:15" ht="14.25">
      <c r="A3" s="24" t="s">
        <v>2</v>
      </c>
      <c r="B3" s="82" t="s">
        <v>3</v>
      </c>
      <c r="C3" s="48" t="s">
        <v>4</v>
      </c>
      <c r="D3" s="48" t="s">
        <v>5</v>
      </c>
      <c r="E3" s="48" t="s">
        <v>6</v>
      </c>
      <c r="F3" s="48" t="s">
        <v>7</v>
      </c>
      <c r="G3" s="48" t="s">
        <v>8</v>
      </c>
      <c r="H3" s="48" t="s">
        <v>9</v>
      </c>
      <c r="I3" s="48" t="s">
        <v>10</v>
      </c>
      <c r="J3" s="48" t="s">
        <v>11</v>
      </c>
      <c r="K3" s="48" t="s">
        <v>81</v>
      </c>
      <c r="L3" s="48" t="s">
        <v>12</v>
      </c>
      <c r="M3" s="48" t="s">
        <v>13</v>
      </c>
      <c r="N3" s="48" t="s">
        <v>14</v>
      </c>
      <c r="O3" s="160"/>
    </row>
    <row r="4" spans="1:15" ht="14.25">
      <c r="A4" s="1"/>
      <c r="B4" s="2"/>
      <c r="C4" s="3"/>
      <c r="D4" s="3"/>
      <c r="E4" s="3"/>
      <c r="F4" s="131" t="s">
        <v>82</v>
      </c>
      <c r="G4" s="131" t="s">
        <v>83</v>
      </c>
      <c r="H4" s="131" t="s">
        <v>84</v>
      </c>
      <c r="I4" s="131" t="s">
        <v>85</v>
      </c>
      <c r="J4" s="131" t="s">
        <v>86</v>
      </c>
      <c r="K4" s="131" t="s">
        <v>87</v>
      </c>
      <c r="L4" s="131" t="s">
        <v>88</v>
      </c>
      <c r="M4" s="131" t="s">
        <v>89</v>
      </c>
      <c r="N4" s="131" t="s">
        <v>90</v>
      </c>
      <c r="O4" s="160"/>
    </row>
    <row r="5" spans="1:15" ht="14.25">
      <c r="A5" s="4" t="s">
        <v>26</v>
      </c>
      <c r="B5" s="140" t="s">
        <v>27</v>
      </c>
      <c r="C5" s="140" t="s">
        <v>27</v>
      </c>
      <c r="D5" s="140" t="s">
        <v>27</v>
      </c>
      <c r="E5" s="140" t="s">
        <v>27</v>
      </c>
      <c r="F5" s="49">
        <v>1250</v>
      </c>
      <c r="G5" s="49">
        <v>1250</v>
      </c>
      <c r="H5" s="49">
        <v>1250</v>
      </c>
      <c r="I5" s="49">
        <v>1250</v>
      </c>
      <c r="J5" s="49">
        <v>1250</v>
      </c>
      <c r="K5" s="49">
        <v>1250</v>
      </c>
      <c r="L5" s="49">
        <v>1250</v>
      </c>
      <c r="M5" s="49">
        <v>1250</v>
      </c>
      <c r="N5" s="49">
        <v>1250</v>
      </c>
      <c r="O5" s="160"/>
    </row>
    <row r="6" spans="1:15" ht="14.25">
      <c r="A6" s="7" t="s">
        <v>28</v>
      </c>
      <c r="B6" s="141" t="s">
        <v>27</v>
      </c>
      <c r="C6" s="141" t="s">
        <v>27</v>
      </c>
      <c r="D6" s="141" t="s">
        <v>27</v>
      </c>
      <c r="E6" s="141" t="s">
        <v>27</v>
      </c>
      <c r="F6" s="9">
        <v>6.8</v>
      </c>
      <c r="G6" s="9">
        <v>9.6</v>
      </c>
      <c r="H6" s="9">
        <v>6.8</v>
      </c>
      <c r="I6" s="9">
        <v>10.6</v>
      </c>
      <c r="J6" s="9">
        <v>6.8</v>
      </c>
      <c r="K6" s="9">
        <v>9.6</v>
      </c>
      <c r="L6" s="9">
        <v>6.8</v>
      </c>
      <c r="M6" s="9">
        <v>10.6</v>
      </c>
      <c r="N6" s="9">
        <v>6.8</v>
      </c>
      <c r="O6" s="160"/>
    </row>
    <row r="7" spans="1:15" ht="14.25">
      <c r="A7" s="7" t="s">
        <v>29</v>
      </c>
      <c r="B7" s="141" t="s">
        <v>27</v>
      </c>
      <c r="C7" s="141" t="s">
        <v>27</v>
      </c>
      <c r="D7" s="141" t="s">
        <v>27</v>
      </c>
      <c r="E7" s="141" t="s">
        <v>27</v>
      </c>
      <c r="F7" s="50">
        <f aca="true" t="shared" si="0" ref="F7:N7">F5*F6</f>
        <v>8500</v>
      </c>
      <c r="G7" s="50">
        <f t="shared" si="0"/>
        <v>12000</v>
      </c>
      <c r="H7" s="50">
        <f t="shared" si="0"/>
        <v>8500</v>
      </c>
      <c r="I7" s="50">
        <f t="shared" si="0"/>
        <v>13250</v>
      </c>
      <c r="J7" s="50">
        <f t="shared" si="0"/>
        <v>8500</v>
      </c>
      <c r="K7" s="50">
        <f t="shared" si="0"/>
        <v>12000</v>
      </c>
      <c r="L7" s="50">
        <f t="shared" si="0"/>
        <v>8500</v>
      </c>
      <c r="M7" s="50">
        <f t="shared" si="0"/>
        <v>13250</v>
      </c>
      <c r="N7" s="50">
        <f t="shared" si="0"/>
        <v>8500</v>
      </c>
      <c r="O7" s="160"/>
    </row>
    <row r="8" spans="1:15" ht="14.25">
      <c r="A8" s="16" t="s">
        <v>91</v>
      </c>
      <c r="B8" s="142" t="s">
        <v>27</v>
      </c>
      <c r="C8" s="142" t="s">
        <v>27</v>
      </c>
      <c r="D8" s="142" t="s">
        <v>27</v>
      </c>
      <c r="E8" s="142" t="s">
        <v>27</v>
      </c>
      <c r="F8" s="51">
        <f aca="true" t="shared" si="1" ref="F8:N8">SUM(F13:F27)</f>
        <v>13713</v>
      </c>
      <c r="G8" s="51">
        <f t="shared" si="1"/>
        <v>29372</v>
      </c>
      <c r="H8" s="51">
        <f t="shared" si="1"/>
        <v>13713</v>
      </c>
      <c r="I8" s="51">
        <f t="shared" si="1"/>
        <v>34762</v>
      </c>
      <c r="J8" s="51">
        <f t="shared" si="1"/>
        <v>13713</v>
      </c>
      <c r="K8" s="51">
        <f t="shared" si="1"/>
        <v>29372</v>
      </c>
      <c r="L8" s="51">
        <f t="shared" si="1"/>
        <v>13713</v>
      </c>
      <c r="M8" s="51">
        <f t="shared" si="1"/>
        <v>34762</v>
      </c>
      <c r="N8" s="51">
        <f t="shared" si="1"/>
        <v>13713</v>
      </c>
      <c r="O8" s="160"/>
    </row>
    <row r="9" spans="1:15" ht="14.25">
      <c r="A9" s="19"/>
      <c r="B9" s="143"/>
      <c r="C9" s="143"/>
      <c r="D9" s="143"/>
      <c r="E9" s="143"/>
      <c r="F9" s="21"/>
      <c r="G9" s="22"/>
      <c r="H9" s="22"/>
      <c r="I9" s="22"/>
      <c r="J9" s="22"/>
      <c r="K9" s="21"/>
      <c r="L9" s="21"/>
      <c r="M9" s="21"/>
      <c r="N9" s="52"/>
      <c r="O9" s="160"/>
    </row>
    <row r="10" spans="1:15" ht="14.25">
      <c r="A10" s="1" t="s">
        <v>92</v>
      </c>
      <c r="B10" s="144" t="s">
        <v>27</v>
      </c>
      <c r="C10" s="144" t="s">
        <v>27</v>
      </c>
      <c r="D10" s="144" t="s">
        <v>27</v>
      </c>
      <c r="E10" s="144" t="s">
        <v>27</v>
      </c>
      <c r="F10" s="53">
        <f aca="true" t="shared" si="2" ref="F10:N10">SUM(F7:F8)</f>
        <v>22213</v>
      </c>
      <c r="G10" s="53">
        <f t="shared" si="2"/>
        <v>41372</v>
      </c>
      <c r="H10" s="53">
        <f t="shared" si="2"/>
        <v>22213</v>
      </c>
      <c r="I10" s="53">
        <f t="shared" si="2"/>
        <v>48012</v>
      </c>
      <c r="J10" s="53">
        <f t="shared" si="2"/>
        <v>22213</v>
      </c>
      <c r="K10" s="53">
        <f t="shared" si="2"/>
        <v>41372</v>
      </c>
      <c r="L10" s="53">
        <f t="shared" si="2"/>
        <v>22213</v>
      </c>
      <c r="M10" s="53">
        <f t="shared" si="2"/>
        <v>48012</v>
      </c>
      <c r="N10" s="53">
        <f t="shared" si="2"/>
        <v>22213</v>
      </c>
      <c r="O10" s="160"/>
    </row>
    <row r="11" spans="1:15" ht="14.25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60"/>
    </row>
    <row r="12" spans="1:15" ht="14.25">
      <c r="A12" s="150" t="s">
        <v>34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60"/>
    </row>
    <row r="13" spans="1:15" ht="14.25">
      <c r="A13" s="78" t="s">
        <v>108</v>
      </c>
      <c r="B13" s="56" t="s">
        <v>97</v>
      </c>
      <c r="C13" s="27">
        <v>13</v>
      </c>
      <c r="D13" s="79">
        <v>330</v>
      </c>
      <c r="E13" s="56">
        <v>1</v>
      </c>
      <c r="F13" s="61">
        <f>$E13*$D13*$C13</f>
        <v>4290</v>
      </c>
      <c r="G13" s="61">
        <f aca="true" t="shared" si="3" ref="G13:N13">$E13*$D13*$C13</f>
        <v>4290</v>
      </c>
      <c r="H13" s="61">
        <f t="shared" si="3"/>
        <v>4290</v>
      </c>
      <c r="I13" s="61">
        <f t="shared" si="3"/>
        <v>4290</v>
      </c>
      <c r="J13" s="61">
        <f t="shared" si="3"/>
        <v>4290</v>
      </c>
      <c r="K13" s="61">
        <f t="shared" si="3"/>
        <v>4290</v>
      </c>
      <c r="L13" s="61">
        <f t="shared" si="3"/>
        <v>4290</v>
      </c>
      <c r="M13" s="61">
        <f t="shared" si="3"/>
        <v>4290</v>
      </c>
      <c r="N13" s="61">
        <f t="shared" si="3"/>
        <v>4290</v>
      </c>
      <c r="O13" s="160"/>
    </row>
    <row r="14" spans="1:17" ht="15">
      <c r="A14" s="59" t="s">
        <v>36</v>
      </c>
      <c r="B14" s="37">
        <v>5876101170</v>
      </c>
      <c r="C14" s="10">
        <v>1</v>
      </c>
      <c r="D14" s="60">
        <v>1783</v>
      </c>
      <c r="E14" s="10">
        <v>1</v>
      </c>
      <c r="F14" s="61">
        <f aca="true" t="shared" si="4" ref="F14:N27">$E14*$D14*$C14</f>
        <v>1783</v>
      </c>
      <c r="G14" s="61">
        <f t="shared" si="4"/>
        <v>1783</v>
      </c>
      <c r="H14" s="61">
        <f t="shared" si="4"/>
        <v>1783</v>
      </c>
      <c r="I14" s="61">
        <f t="shared" si="4"/>
        <v>1783</v>
      </c>
      <c r="J14" s="61">
        <f t="shared" si="4"/>
        <v>1783</v>
      </c>
      <c r="K14" s="61">
        <f t="shared" si="4"/>
        <v>1783</v>
      </c>
      <c r="L14" s="61">
        <f t="shared" si="4"/>
        <v>1783</v>
      </c>
      <c r="M14" s="61">
        <f t="shared" si="4"/>
        <v>1783</v>
      </c>
      <c r="N14" s="61">
        <f t="shared" si="4"/>
        <v>1783</v>
      </c>
      <c r="O14" s="160"/>
      <c r="Q14" s="20"/>
    </row>
    <row r="15" spans="1:17" ht="15">
      <c r="A15" s="59" t="s">
        <v>93</v>
      </c>
      <c r="B15" s="37" t="s">
        <v>94</v>
      </c>
      <c r="C15" s="10">
        <v>1</v>
      </c>
      <c r="D15" s="60">
        <v>5840</v>
      </c>
      <c r="E15" s="10">
        <v>1</v>
      </c>
      <c r="F15" s="61">
        <f t="shared" si="4"/>
        <v>5840</v>
      </c>
      <c r="G15" s="61">
        <f t="shared" si="4"/>
        <v>5840</v>
      </c>
      <c r="H15" s="61">
        <f t="shared" si="4"/>
        <v>5840</v>
      </c>
      <c r="I15" s="61">
        <f t="shared" si="4"/>
        <v>5840</v>
      </c>
      <c r="J15" s="61">
        <f t="shared" si="4"/>
        <v>5840</v>
      </c>
      <c r="K15" s="61">
        <f t="shared" si="4"/>
        <v>5840</v>
      </c>
      <c r="L15" s="61">
        <f t="shared" si="4"/>
        <v>5840</v>
      </c>
      <c r="M15" s="61">
        <f t="shared" si="4"/>
        <v>5840</v>
      </c>
      <c r="N15" s="61">
        <f t="shared" si="4"/>
        <v>5840</v>
      </c>
      <c r="O15" s="160"/>
      <c r="Q15" s="20"/>
    </row>
    <row r="16" spans="1:17" ht="15">
      <c r="A16" s="59" t="s">
        <v>95</v>
      </c>
      <c r="B16" s="37">
        <v>1876100931</v>
      </c>
      <c r="C16" s="10">
        <v>1</v>
      </c>
      <c r="D16" s="60">
        <v>1550</v>
      </c>
      <c r="E16" s="10">
        <v>1</v>
      </c>
      <c r="F16" s="61">
        <f t="shared" si="4"/>
        <v>1550</v>
      </c>
      <c r="G16" s="61">
        <f t="shared" si="4"/>
        <v>1550</v>
      </c>
      <c r="H16" s="61">
        <f t="shared" si="4"/>
        <v>1550</v>
      </c>
      <c r="I16" s="61">
        <f t="shared" si="4"/>
        <v>1550</v>
      </c>
      <c r="J16" s="61">
        <f t="shared" si="4"/>
        <v>1550</v>
      </c>
      <c r="K16" s="61">
        <f t="shared" si="4"/>
        <v>1550</v>
      </c>
      <c r="L16" s="61">
        <f t="shared" si="4"/>
        <v>1550</v>
      </c>
      <c r="M16" s="61">
        <f t="shared" si="4"/>
        <v>1550</v>
      </c>
      <c r="N16" s="61">
        <f t="shared" si="4"/>
        <v>1550</v>
      </c>
      <c r="O16" s="160"/>
      <c r="Q16" s="20"/>
    </row>
    <row r="17" spans="1:17" ht="15">
      <c r="A17" s="59" t="s">
        <v>40</v>
      </c>
      <c r="B17" s="37">
        <v>5876100200</v>
      </c>
      <c r="C17" s="10">
        <v>1</v>
      </c>
      <c r="D17" s="60">
        <v>5057</v>
      </c>
      <c r="E17" s="10">
        <v>1</v>
      </c>
      <c r="F17" s="61" t="s">
        <v>27</v>
      </c>
      <c r="G17" s="61">
        <f t="shared" si="4"/>
        <v>5057</v>
      </c>
      <c r="H17" s="61" t="s">
        <v>27</v>
      </c>
      <c r="I17" s="61">
        <f t="shared" si="4"/>
        <v>5057</v>
      </c>
      <c r="J17" s="61" t="s">
        <v>27</v>
      </c>
      <c r="K17" s="61">
        <f t="shared" si="4"/>
        <v>5057</v>
      </c>
      <c r="L17" s="61" t="s">
        <v>27</v>
      </c>
      <c r="M17" s="61">
        <f t="shared" si="4"/>
        <v>5057</v>
      </c>
      <c r="N17" s="61" t="s">
        <v>27</v>
      </c>
      <c r="O17" s="160"/>
      <c r="Q17" s="20"/>
    </row>
    <row r="18" spans="1:15" ht="14.25">
      <c r="A18" s="59" t="s">
        <v>96</v>
      </c>
      <c r="B18" s="10" t="s">
        <v>97</v>
      </c>
      <c r="C18" s="10">
        <v>3.5</v>
      </c>
      <c r="D18" s="62">
        <v>330</v>
      </c>
      <c r="E18" s="10">
        <v>1</v>
      </c>
      <c r="F18" s="61" t="s">
        <v>27</v>
      </c>
      <c r="G18" s="61">
        <f t="shared" si="4"/>
        <v>1155</v>
      </c>
      <c r="H18" s="61" t="s">
        <v>27</v>
      </c>
      <c r="I18" s="61">
        <f t="shared" si="4"/>
        <v>1155</v>
      </c>
      <c r="J18" s="61" t="s">
        <v>27</v>
      </c>
      <c r="K18" s="61">
        <f t="shared" si="4"/>
        <v>1155</v>
      </c>
      <c r="L18" s="61" t="s">
        <v>27</v>
      </c>
      <c r="M18" s="61">
        <f t="shared" si="4"/>
        <v>1155</v>
      </c>
      <c r="N18" s="61" t="s">
        <v>27</v>
      </c>
      <c r="O18" s="160"/>
    </row>
    <row r="19" spans="1:15" ht="14.25">
      <c r="A19" s="63" t="s">
        <v>98</v>
      </c>
      <c r="B19" s="37" t="s">
        <v>99</v>
      </c>
      <c r="C19" s="10">
        <v>4.3</v>
      </c>
      <c r="D19" s="62">
        <v>315</v>
      </c>
      <c r="E19" s="10">
        <v>1</v>
      </c>
      <c r="F19" s="61" t="s">
        <v>27</v>
      </c>
      <c r="G19" s="61">
        <f t="shared" si="4"/>
        <v>1354.5</v>
      </c>
      <c r="H19" s="61" t="s">
        <v>27</v>
      </c>
      <c r="I19" s="61">
        <f t="shared" si="4"/>
        <v>1354.5</v>
      </c>
      <c r="J19" s="61" t="s">
        <v>27</v>
      </c>
      <c r="K19" s="61">
        <f t="shared" si="4"/>
        <v>1354.5</v>
      </c>
      <c r="L19" s="61" t="s">
        <v>27</v>
      </c>
      <c r="M19" s="61">
        <f t="shared" si="4"/>
        <v>1354.5</v>
      </c>
      <c r="N19" s="61" t="s">
        <v>27</v>
      </c>
      <c r="O19" s="160"/>
    </row>
    <row r="20" spans="1:15" ht="14.25">
      <c r="A20" s="63" t="s">
        <v>66</v>
      </c>
      <c r="B20" s="37" t="s">
        <v>67</v>
      </c>
      <c r="C20" s="10">
        <v>1.5</v>
      </c>
      <c r="D20" s="62">
        <v>520</v>
      </c>
      <c r="E20" s="10">
        <v>1</v>
      </c>
      <c r="F20" s="61" t="s">
        <v>27</v>
      </c>
      <c r="G20" s="61">
        <f t="shared" si="4"/>
        <v>780</v>
      </c>
      <c r="H20" s="61" t="s">
        <v>27</v>
      </c>
      <c r="I20" s="61">
        <f t="shared" si="4"/>
        <v>780</v>
      </c>
      <c r="J20" s="61" t="s">
        <v>27</v>
      </c>
      <c r="K20" s="61">
        <f t="shared" si="4"/>
        <v>780</v>
      </c>
      <c r="L20" s="61" t="s">
        <v>27</v>
      </c>
      <c r="M20" s="61">
        <f t="shared" si="4"/>
        <v>780</v>
      </c>
      <c r="N20" s="61" t="s">
        <v>27</v>
      </c>
      <c r="O20" s="160"/>
    </row>
    <row r="21" spans="1:15" ht="30" customHeight="1">
      <c r="A21" s="64" t="s">
        <v>100</v>
      </c>
      <c r="B21" s="37" t="s">
        <v>111</v>
      </c>
      <c r="C21" s="10">
        <v>2.5</v>
      </c>
      <c r="D21" s="62">
        <v>609</v>
      </c>
      <c r="E21" s="67">
        <v>1</v>
      </c>
      <c r="F21" s="61" t="s">
        <v>27</v>
      </c>
      <c r="G21" s="61">
        <f t="shared" si="4"/>
        <v>1522.5</v>
      </c>
      <c r="H21" s="61" t="s">
        <v>27</v>
      </c>
      <c r="I21" s="61">
        <f t="shared" si="4"/>
        <v>1522.5</v>
      </c>
      <c r="J21" s="61" t="s">
        <v>27</v>
      </c>
      <c r="K21" s="61">
        <f t="shared" si="4"/>
        <v>1522.5</v>
      </c>
      <c r="L21" s="61" t="s">
        <v>27</v>
      </c>
      <c r="M21" s="61">
        <f t="shared" si="4"/>
        <v>1522.5</v>
      </c>
      <c r="N21" s="61" t="s">
        <v>27</v>
      </c>
      <c r="O21" s="160"/>
    </row>
    <row r="22" spans="1:15" ht="14.25">
      <c r="A22" s="63" t="s">
        <v>101</v>
      </c>
      <c r="B22" s="37">
        <v>8942481171</v>
      </c>
      <c r="C22" s="10">
        <v>2</v>
      </c>
      <c r="D22" s="62">
        <v>485</v>
      </c>
      <c r="E22" s="88">
        <v>1</v>
      </c>
      <c r="F22" s="61" t="s">
        <v>27</v>
      </c>
      <c r="G22" s="61">
        <f t="shared" si="4"/>
        <v>970</v>
      </c>
      <c r="H22" s="61" t="s">
        <v>27</v>
      </c>
      <c r="I22" s="61">
        <f t="shared" si="4"/>
        <v>970</v>
      </c>
      <c r="J22" s="61" t="s">
        <v>27</v>
      </c>
      <c r="K22" s="61">
        <f t="shared" si="4"/>
        <v>970</v>
      </c>
      <c r="L22" s="61" t="s">
        <v>27</v>
      </c>
      <c r="M22" s="61">
        <f t="shared" si="4"/>
        <v>970</v>
      </c>
      <c r="N22" s="61" t="s">
        <v>27</v>
      </c>
      <c r="O22" s="160"/>
    </row>
    <row r="23" spans="1:15" ht="14.25">
      <c r="A23" s="63" t="s">
        <v>102</v>
      </c>
      <c r="B23" s="37">
        <v>8982029120</v>
      </c>
      <c r="C23" s="10">
        <v>2</v>
      </c>
      <c r="D23" s="62">
        <v>600</v>
      </c>
      <c r="E23" s="88">
        <v>1</v>
      </c>
      <c r="F23" s="61" t="s">
        <v>27</v>
      </c>
      <c r="G23" s="61">
        <f t="shared" si="4"/>
        <v>1200</v>
      </c>
      <c r="H23" s="61" t="s">
        <v>27</v>
      </c>
      <c r="I23" s="61">
        <f t="shared" si="4"/>
        <v>1200</v>
      </c>
      <c r="J23" s="61" t="s">
        <v>27</v>
      </c>
      <c r="K23" s="61">
        <f t="shared" si="4"/>
        <v>1200</v>
      </c>
      <c r="L23" s="61" t="s">
        <v>27</v>
      </c>
      <c r="M23" s="61">
        <f t="shared" si="4"/>
        <v>1200</v>
      </c>
      <c r="N23" s="61" t="s">
        <v>27</v>
      </c>
      <c r="O23" s="160"/>
    </row>
    <row r="24" spans="1:15" ht="14.25">
      <c r="A24" s="63" t="s">
        <v>103</v>
      </c>
      <c r="B24" s="37">
        <v>8971229370</v>
      </c>
      <c r="C24" s="10">
        <v>2</v>
      </c>
      <c r="D24" s="62">
        <v>760</v>
      </c>
      <c r="E24" s="10">
        <v>1</v>
      </c>
      <c r="F24" s="61" t="s">
        <v>27</v>
      </c>
      <c r="G24" s="61">
        <f t="shared" si="4"/>
        <v>1520</v>
      </c>
      <c r="H24" s="61" t="s">
        <v>27</v>
      </c>
      <c r="I24" s="61">
        <f t="shared" si="4"/>
        <v>1520</v>
      </c>
      <c r="J24" s="61" t="s">
        <v>27</v>
      </c>
      <c r="K24" s="61">
        <f t="shared" si="4"/>
        <v>1520</v>
      </c>
      <c r="L24" s="61" t="s">
        <v>27</v>
      </c>
      <c r="M24" s="61">
        <f t="shared" si="4"/>
        <v>1520</v>
      </c>
      <c r="N24" s="61" t="s">
        <v>27</v>
      </c>
      <c r="O24" s="160"/>
    </row>
    <row r="25" spans="1:15" ht="14.25">
      <c r="A25" s="63" t="s">
        <v>73</v>
      </c>
      <c r="B25" s="37" t="s">
        <v>74</v>
      </c>
      <c r="C25" s="10">
        <v>3.5</v>
      </c>
      <c r="D25" s="62">
        <v>600</v>
      </c>
      <c r="E25" s="27">
        <v>1</v>
      </c>
      <c r="F25" s="61" t="s">
        <v>27</v>
      </c>
      <c r="G25" s="61">
        <f t="shared" si="4"/>
        <v>2100</v>
      </c>
      <c r="H25" s="61" t="s">
        <v>27</v>
      </c>
      <c r="I25" s="61">
        <f t="shared" si="4"/>
        <v>2100</v>
      </c>
      <c r="J25" s="61" t="s">
        <v>27</v>
      </c>
      <c r="K25" s="61">
        <f t="shared" si="4"/>
        <v>2100</v>
      </c>
      <c r="L25" s="61" t="s">
        <v>27</v>
      </c>
      <c r="M25" s="61">
        <f t="shared" si="4"/>
        <v>2100</v>
      </c>
      <c r="N25" s="61" t="s">
        <v>27</v>
      </c>
      <c r="O25" s="160"/>
    </row>
    <row r="26" spans="1:15" ht="14.25">
      <c r="A26" s="65" t="s">
        <v>104</v>
      </c>
      <c r="B26" s="66">
        <v>1884055430</v>
      </c>
      <c r="C26" s="20">
        <v>14</v>
      </c>
      <c r="D26" s="62">
        <v>385</v>
      </c>
      <c r="E26" s="90">
        <v>1</v>
      </c>
      <c r="F26" s="61" t="s">
        <v>27</v>
      </c>
      <c r="G26" s="61" t="s">
        <v>27</v>
      </c>
      <c r="H26" s="61" t="s">
        <v>27</v>
      </c>
      <c r="I26" s="61">
        <f t="shared" si="4"/>
        <v>5390</v>
      </c>
      <c r="J26" s="61" t="s">
        <v>27</v>
      </c>
      <c r="K26" s="61" t="s">
        <v>27</v>
      </c>
      <c r="L26" s="61" t="s">
        <v>27</v>
      </c>
      <c r="M26" s="61">
        <f t="shared" si="4"/>
        <v>5390</v>
      </c>
      <c r="N26" s="61" t="s">
        <v>27</v>
      </c>
      <c r="O26" s="160"/>
    </row>
    <row r="27" spans="1:15" ht="15.75" customHeight="1">
      <c r="A27" s="69" t="s">
        <v>75</v>
      </c>
      <c r="B27" s="40" t="s">
        <v>76</v>
      </c>
      <c r="C27" s="41">
        <v>1</v>
      </c>
      <c r="D27" s="70">
        <v>250</v>
      </c>
      <c r="E27" s="41">
        <v>1</v>
      </c>
      <c r="F27" s="71">
        <f t="shared" si="4"/>
        <v>250</v>
      </c>
      <c r="G27" s="71">
        <f t="shared" si="4"/>
        <v>250</v>
      </c>
      <c r="H27" s="71">
        <f t="shared" si="4"/>
        <v>250</v>
      </c>
      <c r="I27" s="71">
        <f t="shared" si="4"/>
        <v>250</v>
      </c>
      <c r="J27" s="71">
        <f t="shared" si="4"/>
        <v>250</v>
      </c>
      <c r="K27" s="71">
        <f t="shared" si="4"/>
        <v>250</v>
      </c>
      <c r="L27" s="71">
        <f t="shared" si="4"/>
        <v>250</v>
      </c>
      <c r="M27" s="71">
        <f t="shared" si="4"/>
        <v>250</v>
      </c>
      <c r="N27" s="71">
        <f t="shared" si="4"/>
        <v>250</v>
      </c>
      <c r="O27" s="160"/>
    </row>
    <row r="28" spans="1:15" ht="14.25">
      <c r="A28" s="72"/>
      <c r="O28" s="23"/>
    </row>
    <row r="29" spans="1:15" ht="30" customHeight="1">
      <c r="A29" s="158" t="s">
        <v>162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</row>
    <row r="30" spans="1:15" ht="14.25">
      <c r="A30" s="72"/>
      <c r="O30" s="23"/>
    </row>
    <row r="31" spans="1:15" ht="14.25">
      <c r="A31" s="72"/>
      <c r="O31" s="23"/>
    </row>
    <row r="32" spans="1:15" ht="14.25">
      <c r="A32" s="72"/>
      <c r="O32" s="23"/>
    </row>
    <row r="33" spans="1:15" ht="15" thickBot="1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</row>
  </sheetData>
  <sheetProtection selectLockedCells="1" selectUnlockedCells="1"/>
  <mergeCells count="6">
    <mergeCell ref="A1:O1"/>
    <mergeCell ref="A2:N2"/>
    <mergeCell ref="O2:O27"/>
    <mergeCell ref="A11:N11"/>
    <mergeCell ref="A12:N12"/>
    <mergeCell ref="A29:O29"/>
  </mergeCells>
  <printOptions/>
  <pageMargins left="0.2362204724409449" right="0.2362204724409449" top="0.35433070866141736" bottom="0.35433070866141736" header="0" footer="0"/>
  <pageSetup fitToHeight="1" fitToWidth="1" horizontalDpi="300" verticalDpi="300" orientation="landscape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33"/>
  <sheetViews>
    <sheetView view="pageBreakPreview" zoomScale="75" zoomScaleNormal="80" zoomScaleSheetLayoutView="75" zoomScalePageLayoutView="0" workbookViewId="0" topLeftCell="A1">
      <selection activeCell="U9" sqref="U9"/>
    </sheetView>
  </sheetViews>
  <sheetFormatPr defaultColWidth="8.7109375" defaultRowHeight="12.75"/>
  <cols>
    <col min="1" max="1" width="39.00390625" style="44" customWidth="1"/>
    <col min="2" max="2" width="25.8515625" style="44" customWidth="1"/>
    <col min="3" max="3" width="7.421875" style="44" customWidth="1"/>
    <col min="4" max="4" width="15.28125" style="44" customWidth="1"/>
    <col min="5" max="5" width="6.00390625" style="44" customWidth="1"/>
    <col min="6" max="9" width="10.140625" style="44" customWidth="1"/>
    <col min="10" max="14" width="11.28125" style="44" customWidth="1"/>
    <col min="15" max="15" width="9.140625" style="44" customWidth="1"/>
    <col min="16" max="16384" width="8.7109375" style="44" customWidth="1"/>
  </cols>
  <sheetData>
    <row r="1" spans="1:15" ht="91.5" customHeight="1" thickBot="1">
      <c r="A1" s="153" t="s">
        <v>171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</row>
    <row r="2" spans="1:15" ht="12.75" customHeight="1" thickBot="1">
      <c r="A2" s="150" t="s">
        <v>112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60" t="s">
        <v>80</v>
      </c>
    </row>
    <row r="3" spans="1:15" ht="14.25">
      <c r="A3" s="24" t="s">
        <v>2</v>
      </c>
      <c r="B3" s="82" t="s">
        <v>3</v>
      </c>
      <c r="C3" s="48" t="s">
        <v>4</v>
      </c>
      <c r="D3" s="48" t="s">
        <v>5</v>
      </c>
      <c r="E3" s="48" t="s">
        <v>6</v>
      </c>
      <c r="F3" s="48" t="s">
        <v>7</v>
      </c>
      <c r="G3" s="48" t="s">
        <v>8</v>
      </c>
      <c r="H3" s="48" t="s">
        <v>9</v>
      </c>
      <c r="I3" s="48" t="s">
        <v>10</v>
      </c>
      <c r="J3" s="48" t="s">
        <v>11</v>
      </c>
      <c r="K3" s="48" t="s">
        <v>81</v>
      </c>
      <c r="L3" s="48" t="s">
        <v>12</v>
      </c>
      <c r="M3" s="48" t="s">
        <v>13</v>
      </c>
      <c r="N3" s="48" t="s">
        <v>14</v>
      </c>
      <c r="O3" s="160"/>
    </row>
    <row r="4" spans="1:15" ht="14.25">
      <c r="A4" s="1"/>
      <c r="B4" s="2"/>
      <c r="C4" s="3"/>
      <c r="D4" s="3"/>
      <c r="E4" s="3"/>
      <c r="F4" s="131" t="s">
        <v>82</v>
      </c>
      <c r="G4" s="131" t="s">
        <v>83</v>
      </c>
      <c r="H4" s="131" t="s">
        <v>84</v>
      </c>
      <c r="I4" s="131" t="s">
        <v>85</v>
      </c>
      <c r="J4" s="131" t="s">
        <v>86</v>
      </c>
      <c r="K4" s="131" t="s">
        <v>87</v>
      </c>
      <c r="L4" s="131" t="s">
        <v>88</v>
      </c>
      <c r="M4" s="131" t="s">
        <v>89</v>
      </c>
      <c r="N4" s="131" t="s">
        <v>90</v>
      </c>
      <c r="O4" s="160"/>
    </row>
    <row r="5" spans="1:15" ht="14.25">
      <c r="A5" s="4" t="s">
        <v>26</v>
      </c>
      <c r="B5" s="140" t="s">
        <v>27</v>
      </c>
      <c r="C5" s="140" t="s">
        <v>27</v>
      </c>
      <c r="D5" s="140" t="s">
        <v>27</v>
      </c>
      <c r="E5" s="140" t="s">
        <v>27</v>
      </c>
      <c r="F5" s="49">
        <v>1250</v>
      </c>
      <c r="G5" s="49">
        <v>1250</v>
      </c>
      <c r="H5" s="49">
        <v>1250</v>
      </c>
      <c r="I5" s="49">
        <v>1250</v>
      </c>
      <c r="J5" s="49">
        <v>1250</v>
      </c>
      <c r="K5" s="49">
        <v>1250</v>
      </c>
      <c r="L5" s="49">
        <v>1250</v>
      </c>
      <c r="M5" s="49">
        <v>1250</v>
      </c>
      <c r="N5" s="49">
        <v>1250</v>
      </c>
      <c r="O5" s="160"/>
    </row>
    <row r="6" spans="1:15" ht="14.25">
      <c r="A6" s="7" t="s">
        <v>28</v>
      </c>
      <c r="B6" s="141" t="s">
        <v>27</v>
      </c>
      <c r="C6" s="141" t="s">
        <v>27</v>
      </c>
      <c r="D6" s="141" t="s">
        <v>27</v>
      </c>
      <c r="E6" s="141" t="s">
        <v>27</v>
      </c>
      <c r="F6" s="9">
        <v>6.6</v>
      </c>
      <c r="G6" s="9">
        <v>9.8</v>
      </c>
      <c r="H6" s="9">
        <v>6.6</v>
      </c>
      <c r="I6" s="9">
        <v>12</v>
      </c>
      <c r="J6" s="9">
        <v>6.6</v>
      </c>
      <c r="K6" s="9">
        <v>9.8</v>
      </c>
      <c r="L6" s="9">
        <v>6.6</v>
      </c>
      <c r="M6" s="9">
        <v>12</v>
      </c>
      <c r="N6" s="9">
        <v>6.6</v>
      </c>
      <c r="O6" s="160"/>
    </row>
    <row r="7" spans="1:15" ht="14.25">
      <c r="A7" s="7" t="s">
        <v>29</v>
      </c>
      <c r="B7" s="141" t="s">
        <v>27</v>
      </c>
      <c r="C7" s="141" t="s">
        <v>27</v>
      </c>
      <c r="D7" s="141" t="s">
        <v>27</v>
      </c>
      <c r="E7" s="141" t="s">
        <v>27</v>
      </c>
      <c r="F7" s="50">
        <f aca="true" t="shared" si="0" ref="F7:N7">F5*F6</f>
        <v>8250</v>
      </c>
      <c r="G7" s="50">
        <f t="shared" si="0"/>
        <v>12250</v>
      </c>
      <c r="H7" s="50">
        <f t="shared" si="0"/>
        <v>8250</v>
      </c>
      <c r="I7" s="50">
        <f t="shared" si="0"/>
        <v>15000</v>
      </c>
      <c r="J7" s="50">
        <f t="shared" si="0"/>
        <v>8250</v>
      </c>
      <c r="K7" s="50">
        <f t="shared" si="0"/>
        <v>12250</v>
      </c>
      <c r="L7" s="50">
        <f t="shared" si="0"/>
        <v>8250</v>
      </c>
      <c r="M7" s="50">
        <f t="shared" si="0"/>
        <v>15000</v>
      </c>
      <c r="N7" s="50">
        <f t="shared" si="0"/>
        <v>8250</v>
      </c>
      <c r="O7" s="160"/>
    </row>
    <row r="8" spans="1:15" ht="14.25">
      <c r="A8" s="16" t="s">
        <v>91</v>
      </c>
      <c r="B8" s="142" t="s">
        <v>27</v>
      </c>
      <c r="C8" s="142" t="s">
        <v>27</v>
      </c>
      <c r="D8" s="142" t="s">
        <v>27</v>
      </c>
      <c r="E8" s="142" t="s">
        <v>27</v>
      </c>
      <c r="F8" s="51">
        <f aca="true" t="shared" si="1" ref="F8:N8">SUM(F13:F27)</f>
        <v>16111.5</v>
      </c>
      <c r="G8" s="51">
        <f t="shared" si="1"/>
        <v>31802</v>
      </c>
      <c r="H8" s="51">
        <f t="shared" si="1"/>
        <v>16111.5</v>
      </c>
      <c r="I8" s="51">
        <f t="shared" si="1"/>
        <v>38732</v>
      </c>
      <c r="J8" s="51">
        <f t="shared" si="1"/>
        <v>16111.5</v>
      </c>
      <c r="K8" s="51">
        <f t="shared" si="1"/>
        <v>31802</v>
      </c>
      <c r="L8" s="51">
        <f t="shared" si="1"/>
        <v>16111.5</v>
      </c>
      <c r="M8" s="51">
        <f t="shared" si="1"/>
        <v>38732</v>
      </c>
      <c r="N8" s="51">
        <f t="shared" si="1"/>
        <v>16111.5</v>
      </c>
      <c r="O8" s="160"/>
    </row>
    <row r="9" spans="1:15" ht="14.25">
      <c r="A9" s="19"/>
      <c r="B9" s="143"/>
      <c r="C9" s="143"/>
      <c r="D9" s="143"/>
      <c r="E9" s="143"/>
      <c r="F9" s="21"/>
      <c r="G9" s="22"/>
      <c r="H9" s="22"/>
      <c r="I9" s="22"/>
      <c r="J9" s="22"/>
      <c r="K9" s="21"/>
      <c r="L9" s="21"/>
      <c r="M9" s="21"/>
      <c r="N9" s="52"/>
      <c r="O9" s="160"/>
    </row>
    <row r="10" spans="1:15" ht="14.25">
      <c r="A10" s="1" t="s">
        <v>92</v>
      </c>
      <c r="B10" s="144" t="s">
        <v>27</v>
      </c>
      <c r="C10" s="144" t="s">
        <v>27</v>
      </c>
      <c r="D10" s="144" t="s">
        <v>27</v>
      </c>
      <c r="E10" s="144" t="s">
        <v>27</v>
      </c>
      <c r="F10" s="53">
        <f aca="true" t="shared" si="2" ref="F10:N10">SUM(F7:F8)</f>
        <v>24361.5</v>
      </c>
      <c r="G10" s="53">
        <f t="shared" si="2"/>
        <v>44052</v>
      </c>
      <c r="H10" s="53">
        <f t="shared" si="2"/>
        <v>24361.5</v>
      </c>
      <c r="I10" s="53">
        <f t="shared" si="2"/>
        <v>53732</v>
      </c>
      <c r="J10" s="53">
        <f t="shared" si="2"/>
        <v>24361.5</v>
      </c>
      <c r="K10" s="53">
        <f t="shared" si="2"/>
        <v>44052</v>
      </c>
      <c r="L10" s="53">
        <f t="shared" si="2"/>
        <v>24361.5</v>
      </c>
      <c r="M10" s="53">
        <f t="shared" si="2"/>
        <v>53732</v>
      </c>
      <c r="N10" s="53">
        <f t="shared" si="2"/>
        <v>24361.5</v>
      </c>
      <c r="O10" s="160"/>
    </row>
    <row r="11" spans="1:15" ht="14.25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60"/>
    </row>
    <row r="12" spans="1:15" ht="14.25">
      <c r="A12" s="150" t="s">
        <v>34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60"/>
    </row>
    <row r="13" spans="1:15" ht="14.25">
      <c r="A13" s="78" t="s">
        <v>35</v>
      </c>
      <c r="B13" s="26">
        <v>1884057972</v>
      </c>
      <c r="C13" s="27">
        <v>11.5</v>
      </c>
      <c r="D13" s="79">
        <v>435</v>
      </c>
      <c r="E13" s="27">
        <v>1</v>
      </c>
      <c r="F13" s="61">
        <f>$E13*$D13*$C13</f>
        <v>5002.5</v>
      </c>
      <c r="G13" s="61">
        <f aca="true" t="shared" si="3" ref="G13:N13">$E13*$D13*$C13</f>
        <v>5002.5</v>
      </c>
      <c r="H13" s="61">
        <f t="shared" si="3"/>
        <v>5002.5</v>
      </c>
      <c r="I13" s="61">
        <f t="shared" si="3"/>
        <v>5002.5</v>
      </c>
      <c r="J13" s="61">
        <f t="shared" si="3"/>
        <v>5002.5</v>
      </c>
      <c r="K13" s="61">
        <f t="shared" si="3"/>
        <v>5002.5</v>
      </c>
      <c r="L13" s="61">
        <f t="shared" si="3"/>
        <v>5002.5</v>
      </c>
      <c r="M13" s="61">
        <f t="shared" si="3"/>
        <v>5002.5</v>
      </c>
      <c r="N13" s="61">
        <f t="shared" si="3"/>
        <v>5002.5</v>
      </c>
      <c r="O13" s="160"/>
    </row>
    <row r="14" spans="1:17" ht="15">
      <c r="A14" s="59" t="s">
        <v>36</v>
      </c>
      <c r="B14" s="37">
        <v>8983282070</v>
      </c>
      <c r="C14" s="10">
        <v>1</v>
      </c>
      <c r="D14" s="60">
        <v>2863</v>
      </c>
      <c r="E14" s="10">
        <v>1</v>
      </c>
      <c r="F14" s="61">
        <f aca="true" t="shared" si="4" ref="F14:N27">$E14*$D14*$C14</f>
        <v>2863</v>
      </c>
      <c r="G14" s="61">
        <f t="shared" si="4"/>
        <v>2863</v>
      </c>
      <c r="H14" s="61">
        <f t="shared" si="4"/>
        <v>2863</v>
      </c>
      <c r="I14" s="61">
        <f t="shared" si="4"/>
        <v>2863</v>
      </c>
      <c r="J14" s="61">
        <f t="shared" si="4"/>
        <v>2863</v>
      </c>
      <c r="K14" s="61">
        <f t="shared" si="4"/>
        <v>2863</v>
      </c>
      <c r="L14" s="61">
        <f t="shared" si="4"/>
        <v>2863</v>
      </c>
      <c r="M14" s="61">
        <f t="shared" si="4"/>
        <v>2863</v>
      </c>
      <c r="N14" s="61">
        <f t="shared" si="4"/>
        <v>2863</v>
      </c>
      <c r="O14" s="160"/>
      <c r="Q14" s="20"/>
    </row>
    <row r="15" spans="1:17" ht="15">
      <c r="A15" s="59" t="s">
        <v>93</v>
      </c>
      <c r="B15" s="37" t="s">
        <v>94</v>
      </c>
      <c r="C15" s="10">
        <v>1</v>
      </c>
      <c r="D15" s="60">
        <v>5840</v>
      </c>
      <c r="E15" s="10">
        <v>1</v>
      </c>
      <c r="F15" s="61">
        <f t="shared" si="4"/>
        <v>5840</v>
      </c>
      <c r="G15" s="61">
        <f t="shared" si="4"/>
        <v>5840</v>
      </c>
      <c r="H15" s="61">
        <f t="shared" si="4"/>
        <v>5840</v>
      </c>
      <c r="I15" s="61">
        <f t="shared" si="4"/>
        <v>5840</v>
      </c>
      <c r="J15" s="61">
        <f t="shared" si="4"/>
        <v>5840</v>
      </c>
      <c r="K15" s="61">
        <f t="shared" si="4"/>
        <v>5840</v>
      </c>
      <c r="L15" s="61">
        <f t="shared" si="4"/>
        <v>5840</v>
      </c>
      <c r="M15" s="61">
        <f t="shared" si="4"/>
        <v>5840</v>
      </c>
      <c r="N15" s="61">
        <f t="shared" si="4"/>
        <v>5840</v>
      </c>
      <c r="O15" s="160"/>
      <c r="Q15" s="20"/>
    </row>
    <row r="16" spans="1:17" ht="15">
      <c r="A16" s="59" t="s">
        <v>95</v>
      </c>
      <c r="B16" s="37">
        <v>8982035990</v>
      </c>
      <c r="C16" s="10">
        <v>1</v>
      </c>
      <c r="D16" s="60">
        <v>2156</v>
      </c>
      <c r="E16" s="10">
        <v>1</v>
      </c>
      <c r="F16" s="61">
        <f t="shared" si="4"/>
        <v>2156</v>
      </c>
      <c r="G16" s="61">
        <f t="shared" si="4"/>
        <v>2156</v>
      </c>
      <c r="H16" s="61">
        <f t="shared" si="4"/>
        <v>2156</v>
      </c>
      <c r="I16" s="61">
        <f t="shared" si="4"/>
        <v>2156</v>
      </c>
      <c r="J16" s="61">
        <f t="shared" si="4"/>
        <v>2156</v>
      </c>
      <c r="K16" s="61">
        <f t="shared" si="4"/>
        <v>2156</v>
      </c>
      <c r="L16" s="61">
        <f t="shared" si="4"/>
        <v>2156</v>
      </c>
      <c r="M16" s="61">
        <f t="shared" si="4"/>
        <v>2156</v>
      </c>
      <c r="N16" s="61">
        <f t="shared" si="4"/>
        <v>2156</v>
      </c>
      <c r="O16" s="160"/>
      <c r="Q16" s="20"/>
    </row>
    <row r="17" spans="1:17" ht="15">
      <c r="A17" s="59" t="s">
        <v>40</v>
      </c>
      <c r="B17" s="37">
        <v>5876100200</v>
      </c>
      <c r="C17" s="10">
        <v>1</v>
      </c>
      <c r="D17" s="60">
        <v>5057</v>
      </c>
      <c r="E17" s="10">
        <v>1</v>
      </c>
      <c r="F17" s="61" t="s">
        <v>27</v>
      </c>
      <c r="G17" s="61">
        <f t="shared" si="4"/>
        <v>5057</v>
      </c>
      <c r="H17" s="61" t="s">
        <v>27</v>
      </c>
      <c r="I17" s="61">
        <f t="shared" si="4"/>
        <v>5057</v>
      </c>
      <c r="J17" s="61" t="s">
        <v>27</v>
      </c>
      <c r="K17" s="61">
        <f t="shared" si="4"/>
        <v>5057</v>
      </c>
      <c r="L17" s="61" t="s">
        <v>27</v>
      </c>
      <c r="M17" s="61">
        <f t="shared" si="4"/>
        <v>5057</v>
      </c>
      <c r="N17" s="61" t="s">
        <v>27</v>
      </c>
      <c r="O17" s="160"/>
      <c r="Q17" s="20"/>
    </row>
    <row r="18" spans="1:15" ht="14.25">
      <c r="A18" s="59" t="s">
        <v>96</v>
      </c>
      <c r="B18" s="10" t="s">
        <v>97</v>
      </c>
      <c r="C18" s="10">
        <v>3.5</v>
      </c>
      <c r="D18" s="62">
        <v>330</v>
      </c>
      <c r="E18" s="10">
        <v>1</v>
      </c>
      <c r="F18" s="61" t="s">
        <v>27</v>
      </c>
      <c r="G18" s="61">
        <f t="shared" si="4"/>
        <v>1155</v>
      </c>
      <c r="H18" s="61" t="s">
        <v>27</v>
      </c>
      <c r="I18" s="61">
        <f t="shared" si="4"/>
        <v>1155</v>
      </c>
      <c r="J18" s="61" t="s">
        <v>27</v>
      </c>
      <c r="K18" s="61">
        <f t="shared" si="4"/>
        <v>1155</v>
      </c>
      <c r="L18" s="61" t="s">
        <v>27</v>
      </c>
      <c r="M18" s="61">
        <f t="shared" si="4"/>
        <v>1155</v>
      </c>
      <c r="N18" s="61" t="s">
        <v>27</v>
      </c>
      <c r="O18" s="160"/>
    </row>
    <row r="19" spans="1:15" ht="14.25">
      <c r="A19" s="63" t="s">
        <v>98</v>
      </c>
      <c r="B19" s="37" t="s">
        <v>99</v>
      </c>
      <c r="C19" s="10">
        <v>4.4</v>
      </c>
      <c r="D19" s="62">
        <v>315</v>
      </c>
      <c r="E19" s="10">
        <v>1</v>
      </c>
      <c r="F19" s="61" t="s">
        <v>27</v>
      </c>
      <c r="G19" s="61">
        <f t="shared" si="4"/>
        <v>1386</v>
      </c>
      <c r="H19" s="61" t="s">
        <v>27</v>
      </c>
      <c r="I19" s="61">
        <f t="shared" si="4"/>
        <v>1386</v>
      </c>
      <c r="J19" s="61" t="s">
        <v>27</v>
      </c>
      <c r="K19" s="61">
        <f t="shared" si="4"/>
        <v>1386</v>
      </c>
      <c r="L19" s="61" t="s">
        <v>27</v>
      </c>
      <c r="M19" s="61">
        <f t="shared" si="4"/>
        <v>1386</v>
      </c>
      <c r="N19" s="61" t="s">
        <v>27</v>
      </c>
      <c r="O19" s="160"/>
    </row>
    <row r="20" spans="1:15" ht="14.25">
      <c r="A20" s="63" t="s">
        <v>66</v>
      </c>
      <c r="B20" s="37" t="s">
        <v>67</v>
      </c>
      <c r="C20" s="10">
        <v>1.5</v>
      </c>
      <c r="D20" s="62">
        <v>520</v>
      </c>
      <c r="E20" s="10">
        <v>1</v>
      </c>
      <c r="F20" s="61" t="s">
        <v>27</v>
      </c>
      <c r="G20" s="61">
        <f t="shared" si="4"/>
        <v>780</v>
      </c>
      <c r="H20" s="61" t="s">
        <v>27</v>
      </c>
      <c r="I20" s="61">
        <f t="shared" si="4"/>
        <v>780</v>
      </c>
      <c r="J20" s="61" t="s">
        <v>27</v>
      </c>
      <c r="K20" s="61">
        <f t="shared" si="4"/>
        <v>780</v>
      </c>
      <c r="L20" s="61" t="s">
        <v>27</v>
      </c>
      <c r="M20" s="61">
        <f t="shared" si="4"/>
        <v>780</v>
      </c>
      <c r="N20" s="61" t="s">
        <v>27</v>
      </c>
      <c r="O20" s="160"/>
    </row>
    <row r="21" spans="1:15" ht="30" customHeight="1">
      <c r="A21" s="64" t="s">
        <v>100</v>
      </c>
      <c r="B21" s="37" t="s">
        <v>69</v>
      </c>
      <c r="C21" s="10">
        <v>2.5</v>
      </c>
      <c r="D21" s="62">
        <v>609</v>
      </c>
      <c r="E21" s="10">
        <v>1</v>
      </c>
      <c r="F21" s="61" t="s">
        <v>27</v>
      </c>
      <c r="G21" s="61">
        <f t="shared" si="4"/>
        <v>1522.5</v>
      </c>
      <c r="H21" s="61" t="s">
        <v>27</v>
      </c>
      <c r="I21" s="61">
        <f t="shared" si="4"/>
        <v>1522.5</v>
      </c>
      <c r="J21" s="61" t="s">
        <v>27</v>
      </c>
      <c r="K21" s="61">
        <f t="shared" si="4"/>
        <v>1522.5</v>
      </c>
      <c r="L21" s="61" t="s">
        <v>27</v>
      </c>
      <c r="M21" s="61">
        <f t="shared" si="4"/>
        <v>1522.5</v>
      </c>
      <c r="N21" s="61" t="s">
        <v>27</v>
      </c>
      <c r="O21" s="160"/>
    </row>
    <row r="22" spans="1:15" ht="14.25">
      <c r="A22" s="63" t="s">
        <v>101</v>
      </c>
      <c r="B22" s="37">
        <v>8942481171</v>
      </c>
      <c r="C22" s="10">
        <v>2</v>
      </c>
      <c r="D22" s="62">
        <v>485</v>
      </c>
      <c r="E22" s="10">
        <v>1</v>
      </c>
      <c r="F22" s="61" t="s">
        <v>27</v>
      </c>
      <c r="G22" s="61">
        <f t="shared" si="4"/>
        <v>970</v>
      </c>
      <c r="H22" s="61" t="s">
        <v>27</v>
      </c>
      <c r="I22" s="61">
        <f t="shared" si="4"/>
        <v>970</v>
      </c>
      <c r="J22" s="61" t="s">
        <v>27</v>
      </c>
      <c r="K22" s="61">
        <f t="shared" si="4"/>
        <v>970</v>
      </c>
      <c r="L22" s="61" t="s">
        <v>27</v>
      </c>
      <c r="M22" s="61">
        <f t="shared" si="4"/>
        <v>970</v>
      </c>
      <c r="N22" s="61" t="s">
        <v>27</v>
      </c>
      <c r="O22" s="160"/>
    </row>
    <row r="23" spans="1:15" ht="14.25">
      <c r="A23" s="63" t="s">
        <v>102</v>
      </c>
      <c r="B23" s="37">
        <v>8982029120</v>
      </c>
      <c r="C23" s="10">
        <v>2</v>
      </c>
      <c r="D23" s="62">
        <v>600</v>
      </c>
      <c r="E23" s="10">
        <v>1</v>
      </c>
      <c r="F23" s="61" t="s">
        <v>27</v>
      </c>
      <c r="G23" s="61">
        <f t="shared" si="4"/>
        <v>1200</v>
      </c>
      <c r="H23" s="61" t="s">
        <v>27</v>
      </c>
      <c r="I23" s="61">
        <f t="shared" si="4"/>
        <v>1200</v>
      </c>
      <c r="J23" s="61" t="s">
        <v>27</v>
      </c>
      <c r="K23" s="61">
        <f t="shared" si="4"/>
        <v>1200</v>
      </c>
      <c r="L23" s="61" t="s">
        <v>27</v>
      </c>
      <c r="M23" s="61">
        <f t="shared" si="4"/>
        <v>1200</v>
      </c>
      <c r="N23" s="61" t="s">
        <v>27</v>
      </c>
      <c r="O23" s="160"/>
    </row>
    <row r="24" spans="1:15" ht="14.25">
      <c r="A24" s="63" t="s">
        <v>103</v>
      </c>
      <c r="B24" s="37">
        <v>8971229370</v>
      </c>
      <c r="C24" s="10">
        <v>2</v>
      </c>
      <c r="D24" s="62">
        <v>760</v>
      </c>
      <c r="E24" s="10">
        <v>1</v>
      </c>
      <c r="F24" s="61" t="s">
        <v>27</v>
      </c>
      <c r="G24" s="61">
        <f t="shared" si="4"/>
        <v>1520</v>
      </c>
      <c r="H24" s="61" t="s">
        <v>27</v>
      </c>
      <c r="I24" s="61">
        <f t="shared" si="4"/>
        <v>1520</v>
      </c>
      <c r="J24" s="61" t="s">
        <v>27</v>
      </c>
      <c r="K24" s="61">
        <f t="shared" si="4"/>
        <v>1520</v>
      </c>
      <c r="L24" s="61" t="s">
        <v>27</v>
      </c>
      <c r="M24" s="61">
        <f t="shared" si="4"/>
        <v>1520</v>
      </c>
      <c r="N24" s="61" t="s">
        <v>27</v>
      </c>
      <c r="O24" s="160"/>
    </row>
    <row r="25" spans="1:15" ht="14.25">
      <c r="A25" s="63" t="s">
        <v>73</v>
      </c>
      <c r="B25" s="37" t="s">
        <v>74</v>
      </c>
      <c r="C25" s="10">
        <v>3.5</v>
      </c>
      <c r="D25" s="62">
        <v>600</v>
      </c>
      <c r="E25" s="10">
        <v>1</v>
      </c>
      <c r="F25" s="61" t="s">
        <v>27</v>
      </c>
      <c r="G25" s="61">
        <f t="shared" si="4"/>
        <v>2100</v>
      </c>
      <c r="H25" s="61" t="s">
        <v>27</v>
      </c>
      <c r="I25" s="61">
        <f t="shared" si="4"/>
        <v>2100</v>
      </c>
      <c r="J25" s="61" t="s">
        <v>27</v>
      </c>
      <c r="K25" s="61">
        <f t="shared" si="4"/>
        <v>2100</v>
      </c>
      <c r="L25" s="61" t="s">
        <v>27</v>
      </c>
      <c r="M25" s="61">
        <f t="shared" si="4"/>
        <v>2100</v>
      </c>
      <c r="N25" s="61" t="s">
        <v>27</v>
      </c>
      <c r="O25" s="160"/>
    </row>
    <row r="26" spans="1:15" ht="14.25">
      <c r="A26" s="65" t="s">
        <v>104</v>
      </c>
      <c r="B26" s="66">
        <v>1884055430</v>
      </c>
      <c r="C26" s="67">
        <v>18</v>
      </c>
      <c r="D26" s="68">
        <v>385</v>
      </c>
      <c r="E26" s="67">
        <v>1</v>
      </c>
      <c r="F26" s="61" t="s">
        <v>27</v>
      </c>
      <c r="G26" s="61" t="s">
        <v>27</v>
      </c>
      <c r="H26" s="61" t="s">
        <v>27</v>
      </c>
      <c r="I26" s="61">
        <f t="shared" si="4"/>
        <v>6930</v>
      </c>
      <c r="J26" s="61" t="s">
        <v>27</v>
      </c>
      <c r="K26" s="61" t="s">
        <v>27</v>
      </c>
      <c r="L26" s="61" t="s">
        <v>27</v>
      </c>
      <c r="M26" s="61">
        <f t="shared" si="4"/>
        <v>6930</v>
      </c>
      <c r="N26" s="61" t="s">
        <v>27</v>
      </c>
      <c r="O26" s="160"/>
    </row>
    <row r="27" spans="1:15" ht="14.25">
      <c r="A27" s="69" t="s">
        <v>75</v>
      </c>
      <c r="B27" s="40" t="s">
        <v>76</v>
      </c>
      <c r="C27" s="41">
        <v>1</v>
      </c>
      <c r="D27" s="70">
        <v>250</v>
      </c>
      <c r="E27" s="41">
        <v>1</v>
      </c>
      <c r="F27" s="71">
        <f t="shared" si="4"/>
        <v>250</v>
      </c>
      <c r="G27" s="71">
        <f t="shared" si="4"/>
        <v>250</v>
      </c>
      <c r="H27" s="71">
        <f t="shared" si="4"/>
        <v>250</v>
      </c>
      <c r="I27" s="71">
        <f t="shared" si="4"/>
        <v>250</v>
      </c>
      <c r="J27" s="71">
        <f t="shared" si="4"/>
        <v>250</v>
      </c>
      <c r="K27" s="71">
        <f t="shared" si="4"/>
        <v>250</v>
      </c>
      <c r="L27" s="71">
        <f t="shared" si="4"/>
        <v>250</v>
      </c>
      <c r="M27" s="71">
        <f t="shared" si="4"/>
        <v>250</v>
      </c>
      <c r="N27" s="71">
        <f t="shared" si="4"/>
        <v>250</v>
      </c>
      <c r="O27" s="160"/>
    </row>
    <row r="28" spans="1:15" ht="14.25">
      <c r="A28" s="19"/>
      <c r="B28" s="20"/>
      <c r="C28" s="20"/>
      <c r="D28" s="20"/>
      <c r="E28" s="20"/>
      <c r="F28" s="21"/>
      <c r="G28" s="21"/>
      <c r="H28" s="21"/>
      <c r="I28" s="21"/>
      <c r="J28" s="21"/>
      <c r="K28" s="21"/>
      <c r="L28" s="21"/>
      <c r="M28" s="21"/>
      <c r="O28" s="23"/>
    </row>
    <row r="29" spans="1:15" ht="30" customHeight="1">
      <c r="A29" s="158" t="s">
        <v>162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</row>
    <row r="30" spans="1:15" ht="14.25">
      <c r="A30" s="72"/>
      <c r="O30" s="23"/>
    </row>
    <row r="31" spans="1:15" ht="14.25">
      <c r="A31" s="72"/>
      <c r="O31" s="23"/>
    </row>
    <row r="32" spans="1:15" ht="14.25">
      <c r="A32" s="72"/>
      <c r="O32" s="23"/>
    </row>
    <row r="33" spans="1:15" ht="15" thickBot="1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</row>
  </sheetData>
  <sheetProtection selectLockedCells="1" selectUnlockedCells="1"/>
  <mergeCells count="6">
    <mergeCell ref="A1:O1"/>
    <mergeCell ref="A2:N2"/>
    <mergeCell ref="O2:O27"/>
    <mergeCell ref="A11:N11"/>
    <mergeCell ref="A12:N12"/>
    <mergeCell ref="A29:O29"/>
  </mergeCells>
  <printOptions/>
  <pageMargins left="0.2362204724409449" right="0.2362204724409449" top="0.7480314960629921" bottom="0.7480314960629921" header="0" footer="0"/>
  <pageSetup fitToHeight="1" fitToWidth="1" horizontalDpi="300" verticalDpi="300" orientation="landscape" paperSize="9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Q33"/>
  <sheetViews>
    <sheetView view="pageBreakPreview" zoomScale="75" zoomScaleNormal="80" zoomScaleSheetLayoutView="75" zoomScalePageLayoutView="0" workbookViewId="0" topLeftCell="A10">
      <selection activeCell="R8" sqref="R8"/>
    </sheetView>
  </sheetViews>
  <sheetFormatPr defaultColWidth="8.7109375" defaultRowHeight="12.75"/>
  <cols>
    <col min="1" max="1" width="39.00390625" style="44" customWidth="1"/>
    <col min="2" max="2" width="25.8515625" style="44" customWidth="1"/>
    <col min="3" max="3" width="7.421875" style="44" customWidth="1"/>
    <col min="4" max="4" width="15.28125" style="44" customWidth="1"/>
    <col min="5" max="5" width="6.00390625" style="44" customWidth="1"/>
    <col min="6" max="9" width="10.140625" style="44" customWidth="1"/>
    <col min="10" max="14" width="11.28125" style="44" customWidth="1"/>
    <col min="15" max="15" width="9.140625" style="44" customWidth="1"/>
    <col min="16" max="16384" width="8.7109375" style="44" customWidth="1"/>
  </cols>
  <sheetData>
    <row r="1" spans="1:15" ht="91.5" customHeight="1" thickBot="1">
      <c r="A1" s="153" t="s">
        <v>172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</row>
    <row r="2" spans="1:15" ht="15.75" customHeight="1" thickBot="1">
      <c r="A2" s="161" t="s">
        <v>113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0" t="s">
        <v>80</v>
      </c>
    </row>
    <row r="3" spans="1:15" ht="14.25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81</v>
      </c>
      <c r="L3" s="3" t="s">
        <v>12</v>
      </c>
      <c r="M3" s="3" t="s">
        <v>13</v>
      </c>
      <c r="N3" s="76" t="s">
        <v>14</v>
      </c>
      <c r="O3" s="160"/>
    </row>
    <row r="4" spans="1:15" ht="14.25">
      <c r="A4" s="1"/>
      <c r="B4" s="2"/>
      <c r="C4" s="3"/>
      <c r="D4" s="3"/>
      <c r="E4" s="3"/>
      <c r="F4" s="131" t="s">
        <v>82</v>
      </c>
      <c r="G4" s="131" t="s">
        <v>83</v>
      </c>
      <c r="H4" s="131" t="s">
        <v>84</v>
      </c>
      <c r="I4" s="131" t="s">
        <v>85</v>
      </c>
      <c r="J4" s="131" t="s">
        <v>86</v>
      </c>
      <c r="K4" s="131" t="s">
        <v>87</v>
      </c>
      <c r="L4" s="131" t="s">
        <v>88</v>
      </c>
      <c r="M4" s="131" t="s">
        <v>89</v>
      </c>
      <c r="N4" s="132" t="s">
        <v>90</v>
      </c>
      <c r="O4" s="160"/>
    </row>
    <row r="5" spans="1:15" ht="14.25">
      <c r="A5" s="4" t="s">
        <v>26</v>
      </c>
      <c r="B5" s="140" t="s">
        <v>27</v>
      </c>
      <c r="C5" s="140" t="s">
        <v>27</v>
      </c>
      <c r="D5" s="140" t="s">
        <v>27</v>
      </c>
      <c r="E5" s="140" t="s">
        <v>27</v>
      </c>
      <c r="F5" s="49">
        <v>1250</v>
      </c>
      <c r="G5" s="49">
        <v>1250</v>
      </c>
      <c r="H5" s="49">
        <v>1250</v>
      </c>
      <c r="I5" s="49">
        <v>1250</v>
      </c>
      <c r="J5" s="49">
        <v>1250</v>
      </c>
      <c r="K5" s="49">
        <v>1250</v>
      </c>
      <c r="L5" s="49">
        <v>1250</v>
      </c>
      <c r="M5" s="49">
        <v>1250</v>
      </c>
      <c r="N5" s="79">
        <v>1250</v>
      </c>
      <c r="O5" s="160"/>
    </row>
    <row r="6" spans="1:15" ht="14.25">
      <c r="A6" s="7" t="s">
        <v>28</v>
      </c>
      <c r="B6" s="141" t="s">
        <v>27</v>
      </c>
      <c r="C6" s="141" t="s">
        <v>27</v>
      </c>
      <c r="D6" s="141" t="s">
        <v>27</v>
      </c>
      <c r="E6" s="141" t="s">
        <v>27</v>
      </c>
      <c r="F6" s="9">
        <v>6.6</v>
      </c>
      <c r="G6" s="9">
        <v>9.8</v>
      </c>
      <c r="H6" s="9">
        <v>6.6</v>
      </c>
      <c r="I6" s="9">
        <v>12.7</v>
      </c>
      <c r="J6" s="9">
        <v>6.6</v>
      </c>
      <c r="K6" s="9">
        <v>9.8</v>
      </c>
      <c r="L6" s="9">
        <v>6.6</v>
      </c>
      <c r="M6" s="9">
        <v>12.7</v>
      </c>
      <c r="N6" s="91">
        <v>6.6</v>
      </c>
      <c r="O6" s="160"/>
    </row>
    <row r="7" spans="1:15" ht="14.25">
      <c r="A7" s="7" t="s">
        <v>29</v>
      </c>
      <c r="B7" s="141" t="s">
        <v>27</v>
      </c>
      <c r="C7" s="141" t="s">
        <v>27</v>
      </c>
      <c r="D7" s="141" t="s">
        <v>27</v>
      </c>
      <c r="E7" s="141" t="s">
        <v>27</v>
      </c>
      <c r="F7" s="50">
        <f aca="true" t="shared" si="0" ref="F7:N7">F5*F6</f>
        <v>8250</v>
      </c>
      <c r="G7" s="50">
        <f t="shared" si="0"/>
        <v>12250</v>
      </c>
      <c r="H7" s="50">
        <f t="shared" si="0"/>
        <v>8250</v>
      </c>
      <c r="I7" s="50">
        <f t="shared" si="0"/>
        <v>15875</v>
      </c>
      <c r="J7" s="50">
        <f t="shared" si="0"/>
        <v>8250</v>
      </c>
      <c r="K7" s="50">
        <f t="shared" si="0"/>
        <v>12250</v>
      </c>
      <c r="L7" s="50">
        <f t="shared" si="0"/>
        <v>8250</v>
      </c>
      <c r="M7" s="50">
        <f t="shared" si="0"/>
        <v>15875</v>
      </c>
      <c r="N7" s="62">
        <f t="shared" si="0"/>
        <v>8250</v>
      </c>
      <c r="O7" s="160"/>
    </row>
    <row r="8" spans="1:15" ht="14.25">
      <c r="A8" s="16" t="s">
        <v>91</v>
      </c>
      <c r="B8" s="142" t="s">
        <v>27</v>
      </c>
      <c r="C8" s="142" t="s">
        <v>27</v>
      </c>
      <c r="D8" s="142" t="s">
        <v>27</v>
      </c>
      <c r="E8" s="142" t="s">
        <v>27</v>
      </c>
      <c r="F8" s="51">
        <f aca="true" t="shared" si="1" ref="F8:N8">SUM(F13:F27)</f>
        <v>16111.5</v>
      </c>
      <c r="G8" s="51">
        <f t="shared" si="1"/>
        <v>30576.5</v>
      </c>
      <c r="H8" s="51">
        <f t="shared" si="1"/>
        <v>16111.5</v>
      </c>
      <c r="I8" s="51">
        <f t="shared" si="1"/>
        <v>54606.5</v>
      </c>
      <c r="J8" s="51">
        <f t="shared" si="1"/>
        <v>16111.5</v>
      </c>
      <c r="K8" s="51">
        <f t="shared" si="1"/>
        <v>30576.5</v>
      </c>
      <c r="L8" s="51">
        <f t="shared" si="1"/>
        <v>16111.5</v>
      </c>
      <c r="M8" s="51">
        <f t="shared" si="1"/>
        <v>54606.5</v>
      </c>
      <c r="N8" s="70">
        <f t="shared" si="1"/>
        <v>16111.5</v>
      </c>
      <c r="O8" s="160"/>
    </row>
    <row r="9" spans="1:15" ht="14.25">
      <c r="A9" s="19"/>
      <c r="B9" s="143"/>
      <c r="C9" s="143"/>
      <c r="D9" s="143"/>
      <c r="E9" s="143"/>
      <c r="F9" s="21"/>
      <c r="G9" s="22"/>
      <c r="H9" s="22"/>
      <c r="I9" s="22"/>
      <c r="J9" s="22"/>
      <c r="K9" s="21"/>
      <c r="L9" s="21"/>
      <c r="M9" s="21"/>
      <c r="O9" s="160"/>
    </row>
    <row r="10" spans="1:15" ht="14.25">
      <c r="A10" s="1" t="s">
        <v>92</v>
      </c>
      <c r="B10" s="144" t="s">
        <v>27</v>
      </c>
      <c r="C10" s="144" t="s">
        <v>27</v>
      </c>
      <c r="D10" s="144" t="s">
        <v>27</v>
      </c>
      <c r="E10" s="144" t="s">
        <v>27</v>
      </c>
      <c r="F10" s="53">
        <f aca="true" t="shared" si="2" ref="F10:N10">SUM(F7:F8)</f>
        <v>24361.5</v>
      </c>
      <c r="G10" s="53">
        <f t="shared" si="2"/>
        <v>42826.5</v>
      </c>
      <c r="H10" s="53">
        <f t="shared" si="2"/>
        <v>24361.5</v>
      </c>
      <c r="I10" s="53">
        <f t="shared" si="2"/>
        <v>70481.5</v>
      </c>
      <c r="J10" s="53">
        <f t="shared" si="2"/>
        <v>24361.5</v>
      </c>
      <c r="K10" s="53">
        <f t="shared" si="2"/>
        <v>42826.5</v>
      </c>
      <c r="L10" s="53">
        <f t="shared" si="2"/>
        <v>24361.5</v>
      </c>
      <c r="M10" s="53">
        <f t="shared" si="2"/>
        <v>70481.5</v>
      </c>
      <c r="N10" s="92">
        <f t="shared" si="2"/>
        <v>24361.5</v>
      </c>
      <c r="O10" s="160"/>
    </row>
    <row r="11" spans="1:15" ht="14.25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60"/>
    </row>
    <row r="12" spans="1:15" ht="14.25">
      <c r="A12" s="161" t="s">
        <v>34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0"/>
    </row>
    <row r="13" spans="1:15" ht="14.25">
      <c r="A13" s="78" t="s">
        <v>35</v>
      </c>
      <c r="B13" s="26">
        <v>1884057972</v>
      </c>
      <c r="C13" s="27">
        <v>11.5</v>
      </c>
      <c r="D13" s="79">
        <v>435</v>
      </c>
      <c r="E13" s="27">
        <v>1</v>
      </c>
      <c r="F13" s="84">
        <f>$E13*$D13*$C13</f>
        <v>5002.5</v>
      </c>
      <c r="G13" s="61">
        <f aca="true" t="shared" si="3" ref="G13:N13">$E13*$D13*$C13</f>
        <v>5002.5</v>
      </c>
      <c r="H13" s="61">
        <f t="shared" si="3"/>
        <v>5002.5</v>
      </c>
      <c r="I13" s="61">
        <f t="shared" si="3"/>
        <v>5002.5</v>
      </c>
      <c r="J13" s="61">
        <f t="shared" si="3"/>
        <v>5002.5</v>
      </c>
      <c r="K13" s="61">
        <f t="shared" si="3"/>
        <v>5002.5</v>
      </c>
      <c r="L13" s="61">
        <f t="shared" si="3"/>
        <v>5002.5</v>
      </c>
      <c r="M13" s="61">
        <f t="shared" si="3"/>
        <v>5002.5</v>
      </c>
      <c r="N13" s="93">
        <f t="shared" si="3"/>
        <v>5002.5</v>
      </c>
      <c r="O13" s="160"/>
    </row>
    <row r="14" spans="1:17" ht="15">
      <c r="A14" s="59" t="s">
        <v>36</v>
      </c>
      <c r="B14" s="37">
        <v>8983282070</v>
      </c>
      <c r="C14" s="10">
        <v>1</v>
      </c>
      <c r="D14" s="60">
        <v>2863</v>
      </c>
      <c r="E14" s="10">
        <v>1</v>
      </c>
      <c r="F14" s="49">
        <f aca="true" t="shared" si="4" ref="F14:N27">$E14*$D14*$C14</f>
        <v>2863</v>
      </c>
      <c r="G14" s="61">
        <f t="shared" si="4"/>
        <v>2863</v>
      </c>
      <c r="H14" s="61">
        <f t="shared" si="4"/>
        <v>2863</v>
      </c>
      <c r="I14" s="61">
        <f t="shared" si="4"/>
        <v>2863</v>
      </c>
      <c r="J14" s="61">
        <f t="shared" si="4"/>
        <v>2863</v>
      </c>
      <c r="K14" s="61">
        <f t="shared" si="4"/>
        <v>2863</v>
      </c>
      <c r="L14" s="61">
        <f t="shared" si="4"/>
        <v>2863</v>
      </c>
      <c r="M14" s="61">
        <f t="shared" si="4"/>
        <v>2863</v>
      </c>
      <c r="N14" s="93">
        <f t="shared" si="4"/>
        <v>2863</v>
      </c>
      <c r="O14" s="160"/>
      <c r="Q14" s="20"/>
    </row>
    <row r="15" spans="1:17" ht="15">
      <c r="A15" s="59" t="s">
        <v>93</v>
      </c>
      <c r="B15" s="37" t="s">
        <v>94</v>
      </c>
      <c r="C15" s="10">
        <v>1</v>
      </c>
      <c r="D15" s="60">
        <v>5840</v>
      </c>
      <c r="E15" s="10">
        <v>1</v>
      </c>
      <c r="F15" s="49">
        <f t="shared" si="4"/>
        <v>5840</v>
      </c>
      <c r="G15" s="61">
        <f t="shared" si="4"/>
        <v>5840</v>
      </c>
      <c r="H15" s="61">
        <f t="shared" si="4"/>
        <v>5840</v>
      </c>
      <c r="I15" s="61">
        <f t="shared" si="4"/>
        <v>5840</v>
      </c>
      <c r="J15" s="61">
        <f t="shared" si="4"/>
        <v>5840</v>
      </c>
      <c r="K15" s="61">
        <f t="shared" si="4"/>
        <v>5840</v>
      </c>
      <c r="L15" s="61">
        <f t="shared" si="4"/>
        <v>5840</v>
      </c>
      <c r="M15" s="61">
        <f t="shared" si="4"/>
        <v>5840</v>
      </c>
      <c r="N15" s="93">
        <f t="shared" si="4"/>
        <v>5840</v>
      </c>
      <c r="O15" s="160"/>
      <c r="Q15" s="20"/>
    </row>
    <row r="16" spans="1:17" ht="15">
      <c r="A16" s="59" t="s">
        <v>95</v>
      </c>
      <c r="B16" s="37">
        <v>8982035990</v>
      </c>
      <c r="C16" s="10">
        <v>1</v>
      </c>
      <c r="D16" s="60">
        <v>2156</v>
      </c>
      <c r="E16" s="10">
        <v>1</v>
      </c>
      <c r="F16" s="49">
        <f t="shared" si="4"/>
        <v>2156</v>
      </c>
      <c r="G16" s="61">
        <f t="shared" si="4"/>
        <v>2156</v>
      </c>
      <c r="H16" s="61">
        <f t="shared" si="4"/>
        <v>2156</v>
      </c>
      <c r="I16" s="61">
        <f t="shared" si="4"/>
        <v>2156</v>
      </c>
      <c r="J16" s="61">
        <f t="shared" si="4"/>
        <v>2156</v>
      </c>
      <c r="K16" s="61">
        <f t="shared" si="4"/>
        <v>2156</v>
      </c>
      <c r="L16" s="61">
        <f t="shared" si="4"/>
        <v>2156</v>
      </c>
      <c r="M16" s="61">
        <f t="shared" si="4"/>
        <v>2156</v>
      </c>
      <c r="N16" s="93">
        <f t="shared" si="4"/>
        <v>2156</v>
      </c>
      <c r="O16" s="160"/>
      <c r="Q16" s="20"/>
    </row>
    <row r="17" spans="1:17" ht="15">
      <c r="A17" s="59" t="s">
        <v>40</v>
      </c>
      <c r="B17" s="37">
        <v>5876100200</v>
      </c>
      <c r="C17" s="10">
        <v>1</v>
      </c>
      <c r="D17" s="60">
        <v>5057</v>
      </c>
      <c r="E17" s="10">
        <v>1</v>
      </c>
      <c r="F17" s="61" t="s">
        <v>27</v>
      </c>
      <c r="G17" s="61">
        <f t="shared" si="4"/>
        <v>5057</v>
      </c>
      <c r="H17" s="61" t="s">
        <v>27</v>
      </c>
      <c r="I17" s="61">
        <f t="shared" si="4"/>
        <v>5057</v>
      </c>
      <c r="J17" s="61" t="s">
        <v>27</v>
      </c>
      <c r="K17" s="61">
        <f t="shared" si="4"/>
        <v>5057</v>
      </c>
      <c r="L17" s="61" t="s">
        <v>27</v>
      </c>
      <c r="M17" s="61">
        <f t="shared" si="4"/>
        <v>5057</v>
      </c>
      <c r="N17" s="93" t="s">
        <v>27</v>
      </c>
      <c r="O17" s="160"/>
      <c r="Q17" s="20"/>
    </row>
    <row r="18" spans="1:17" ht="28.5">
      <c r="A18" s="94" t="s">
        <v>114</v>
      </c>
      <c r="B18" s="37">
        <v>8982263230</v>
      </c>
      <c r="C18" s="10">
        <v>1</v>
      </c>
      <c r="D18" s="60">
        <v>17100</v>
      </c>
      <c r="E18" s="10">
        <v>1</v>
      </c>
      <c r="F18" s="61" t="s">
        <v>27</v>
      </c>
      <c r="G18" s="61" t="s">
        <v>27</v>
      </c>
      <c r="H18" s="61" t="s">
        <v>27</v>
      </c>
      <c r="I18" s="61">
        <f t="shared" si="4"/>
        <v>17100</v>
      </c>
      <c r="J18" s="61" t="s">
        <v>27</v>
      </c>
      <c r="K18" s="61" t="s">
        <v>27</v>
      </c>
      <c r="L18" s="61" t="s">
        <v>27</v>
      </c>
      <c r="M18" s="61">
        <f t="shared" si="4"/>
        <v>17100</v>
      </c>
      <c r="N18" s="93" t="s">
        <v>27</v>
      </c>
      <c r="O18" s="160"/>
      <c r="Q18" s="20"/>
    </row>
    <row r="19" spans="1:15" ht="14.25">
      <c r="A19" s="59" t="s">
        <v>96</v>
      </c>
      <c r="B19" s="10" t="s">
        <v>97</v>
      </c>
      <c r="C19" s="10">
        <v>4.4</v>
      </c>
      <c r="D19" s="62">
        <v>330</v>
      </c>
      <c r="E19" s="10">
        <v>1</v>
      </c>
      <c r="F19" s="61" t="s">
        <v>27</v>
      </c>
      <c r="G19" s="61">
        <f t="shared" si="4"/>
        <v>1452.0000000000002</v>
      </c>
      <c r="H19" s="61" t="s">
        <v>27</v>
      </c>
      <c r="I19" s="61">
        <f t="shared" si="4"/>
        <v>1452.0000000000002</v>
      </c>
      <c r="J19" s="61" t="s">
        <v>27</v>
      </c>
      <c r="K19" s="61">
        <f t="shared" si="4"/>
        <v>1452.0000000000002</v>
      </c>
      <c r="L19" s="61" t="s">
        <v>27</v>
      </c>
      <c r="M19" s="61">
        <f t="shared" si="4"/>
        <v>1452.0000000000002</v>
      </c>
      <c r="N19" s="93" t="s">
        <v>27</v>
      </c>
      <c r="O19" s="160"/>
    </row>
    <row r="20" spans="1:15" ht="14.25">
      <c r="A20" s="63" t="s">
        <v>98</v>
      </c>
      <c r="B20" s="37" t="s">
        <v>99</v>
      </c>
      <c r="C20" s="10">
        <v>4.4</v>
      </c>
      <c r="D20" s="62">
        <v>315</v>
      </c>
      <c r="E20" s="10">
        <v>1</v>
      </c>
      <c r="F20" s="61" t="s">
        <v>27</v>
      </c>
      <c r="G20" s="61">
        <f t="shared" si="4"/>
        <v>1386</v>
      </c>
      <c r="H20" s="61" t="s">
        <v>27</v>
      </c>
      <c r="I20" s="61">
        <f t="shared" si="4"/>
        <v>1386</v>
      </c>
      <c r="J20" s="61" t="s">
        <v>27</v>
      </c>
      <c r="K20" s="61">
        <f t="shared" si="4"/>
        <v>1386</v>
      </c>
      <c r="L20" s="61" t="s">
        <v>27</v>
      </c>
      <c r="M20" s="61">
        <f t="shared" si="4"/>
        <v>1386</v>
      </c>
      <c r="N20" s="93" t="s">
        <v>27</v>
      </c>
      <c r="O20" s="160"/>
    </row>
    <row r="21" spans="1:15" ht="14.25">
      <c r="A21" s="63" t="s">
        <v>66</v>
      </c>
      <c r="B21" s="37" t="s">
        <v>67</v>
      </c>
      <c r="C21" s="10">
        <v>1.5</v>
      </c>
      <c r="D21" s="62">
        <v>520</v>
      </c>
      <c r="E21" s="10">
        <v>1</v>
      </c>
      <c r="F21" s="61" t="s">
        <v>27</v>
      </c>
      <c r="G21" s="61">
        <f t="shared" si="4"/>
        <v>780</v>
      </c>
      <c r="H21" s="61" t="s">
        <v>27</v>
      </c>
      <c r="I21" s="61">
        <f t="shared" si="4"/>
        <v>780</v>
      </c>
      <c r="J21" s="61" t="s">
        <v>27</v>
      </c>
      <c r="K21" s="61">
        <f t="shared" si="4"/>
        <v>780</v>
      </c>
      <c r="L21" s="61" t="s">
        <v>27</v>
      </c>
      <c r="M21" s="61">
        <f t="shared" si="4"/>
        <v>780</v>
      </c>
      <c r="N21" s="93" t="s">
        <v>27</v>
      </c>
      <c r="O21" s="160"/>
    </row>
    <row r="22" spans="1:15" ht="14.25">
      <c r="A22" s="63" t="s">
        <v>101</v>
      </c>
      <c r="B22" s="37">
        <v>8942481171</v>
      </c>
      <c r="C22" s="10">
        <v>2</v>
      </c>
      <c r="D22" s="62">
        <v>485</v>
      </c>
      <c r="E22" s="10">
        <v>1</v>
      </c>
      <c r="F22" s="61" t="s">
        <v>27</v>
      </c>
      <c r="G22" s="61">
        <f t="shared" si="4"/>
        <v>970</v>
      </c>
      <c r="H22" s="61" t="s">
        <v>27</v>
      </c>
      <c r="I22" s="61">
        <f t="shared" si="4"/>
        <v>970</v>
      </c>
      <c r="J22" s="61" t="s">
        <v>27</v>
      </c>
      <c r="K22" s="61">
        <f t="shared" si="4"/>
        <v>970</v>
      </c>
      <c r="L22" s="61" t="s">
        <v>27</v>
      </c>
      <c r="M22" s="61">
        <f t="shared" si="4"/>
        <v>970</v>
      </c>
      <c r="N22" s="93" t="s">
        <v>27</v>
      </c>
      <c r="O22" s="160"/>
    </row>
    <row r="23" spans="1:15" ht="14.25">
      <c r="A23" s="63" t="s">
        <v>102</v>
      </c>
      <c r="B23" s="37">
        <v>8982029120</v>
      </c>
      <c r="C23" s="10">
        <v>2</v>
      </c>
      <c r="D23" s="62">
        <v>600</v>
      </c>
      <c r="E23" s="10">
        <v>1</v>
      </c>
      <c r="F23" s="61" t="s">
        <v>27</v>
      </c>
      <c r="G23" s="61">
        <f t="shared" si="4"/>
        <v>1200</v>
      </c>
      <c r="H23" s="61" t="s">
        <v>27</v>
      </c>
      <c r="I23" s="61">
        <f t="shared" si="4"/>
        <v>1200</v>
      </c>
      <c r="J23" s="61" t="s">
        <v>27</v>
      </c>
      <c r="K23" s="61">
        <f t="shared" si="4"/>
        <v>1200</v>
      </c>
      <c r="L23" s="61" t="s">
        <v>27</v>
      </c>
      <c r="M23" s="61">
        <f t="shared" si="4"/>
        <v>1200</v>
      </c>
      <c r="N23" s="93" t="s">
        <v>27</v>
      </c>
      <c r="O23" s="160"/>
    </row>
    <row r="24" spans="1:15" ht="14.25">
      <c r="A24" s="63" t="s">
        <v>103</v>
      </c>
      <c r="B24" s="37">
        <v>8971229370</v>
      </c>
      <c r="C24" s="10">
        <v>2</v>
      </c>
      <c r="D24" s="62">
        <v>760</v>
      </c>
      <c r="E24" s="10">
        <v>1</v>
      </c>
      <c r="F24" s="61" t="s">
        <v>27</v>
      </c>
      <c r="G24" s="61">
        <f t="shared" si="4"/>
        <v>1520</v>
      </c>
      <c r="H24" s="61" t="s">
        <v>27</v>
      </c>
      <c r="I24" s="61">
        <f t="shared" si="4"/>
        <v>1520</v>
      </c>
      <c r="J24" s="61" t="s">
        <v>27</v>
      </c>
      <c r="K24" s="61">
        <f t="shared" si="4"/>
        <v>1520</v>
      </c>
      <c r="L24" s="61" t="s">
        <v>27</v>
      </c>
      <c r="M24" s="61">
        <f t="shared" si="4"/>
        <v>1520</v>
      </c>
      <c r="N24" s="93" t="s">
        <v>27</v>
      </c>
      <c r="O24" s="160"/>
    </row>
    <row r="25" spans="1:15" ht="14.25">
      <c r="A25" s="63" t="s">
        <v>73</v>
      </c>
      <c r="B25" s="37" t="s">
        <v>74</v>
      </c>
      <c r="C25" s="10">
        <v>3.5</v>
      </c>
      <c r="D25" s="62">
        <v>600</v>
      </c>
      <c r="E25" s="10">
        <v>1</v>
      </c>
      <c r="F25" s="61" t="s">
        <v>27</v>
      </c>
      <c r="G25" s="61">
        <f t="shared" si="4"/>
        <v>2100</v>
      </c>
      <c r="H25" s="61" t="s">
        <v>27</v>
      </c>
      <c r="I25" s="61">
        <f t="shared" si="4"/>
        <v>2100</v>
      </c>
      <c r="J25" s="61" t="s">
        <v>27</v>
      </c>
      <c r="K25" s="61">
        <f t="shared" si="4"/>
        <v>2100</v>
      </c>
      <c r="L25" s="61" t="s">
        <v>27</v>
      </c>
      <c r="M25" s="61">
        <f t="shared" si="4"/>
        <v>2100</v>
      </c>
      <c r="N25" s="93" t="s">
        <v>27</v>
      </c>
      <c r="O25" s="160"/>
    </row>
    <row r="26" spans="1:15" ht="14.25">
      <c r="A26" s="65" t="s">
        <v>104</v>
      </c>
      <c r="B26" s="66">
        <v>1884055430</v>
      </c>
      <c r="C26" s="67">
        <v>18</v>
      </c>
      <c r="D26" s="68">
        <v>385</v>
      </c>
      <c r="E26" s="67">
        <v>1</v>
      </c>
      <c r="F26" s="61" t="s">
        <v>27</v>
      </c>
      <c r="G26" s="61" t="s">
        <v>27</v>
      </c>
      <c r="H26" s="61" t="s">
        <v>27</v>
      </c>
      <c r="I26" s="61">
        <f t="shared" si="4"/>
        <v>6930</v>
      </c>
      <c r="J26" s="61" t="s">
        <v>27</v>
      </c>
      <c r="K26" s="61" t="s">
        <v>27</v>
      </c>
      <c r="L26" s="61" t="s">
        <v>27</v>
      </c>
      <c r="M26" s="61">
        <f t="shared" si="4"/>
        <v>6930</v>
      </c>
      <c r="N26" s="93" t="s">
        <v>27</v>
      </c>
      <c r="O26" s="160"/>
    </row>
    <row r="27" spans="1:15" ht="14.25">
      <c r="A27" s="69" t="s">
        <v>75</v>
      </c>
      <c r="B27" s="40" t="s">
        <v>76</v>
      </c>
      <c r="C27" s="41">
        <v>1</v>
      </c>
      <c r="D27" s="70">
        <v>250</v>
      </c>
      <c r="E27" s="41">
        <v>1</v>
      </c>
      <c r="F27" s="95">
        <f t="shared" si="4"/>
        <v>250</v>
      </c>
      <c r="G27" s="96">
        <f>C27*D27*E27</f>
        <v>250</v>
      </c>
      <c r="H27" s="51">
        <f>C27*D27*E27</f>
        <v>250</v>
      </c>
      <c r="I27" s="51">
        <f>C27*D27*E27</f>
        <v>250</v>
      </c>
      <c r="J27" s="51">
        <f>C27*D27*E27</f>
        <v>250</v>
      </c>
      <c r="K27" s="51">
        <f>C27*D27*E27</f>
        <v>250</v>
      </c>
      <c r="L27" s="51">
        <f>C27*D27*E27</f>
        <v>250</v>
      </c>
      <c r="M27" s="51">
        <f>C27*D27*E27</f>
        <v>250</v>
      </c>
      <c r="N27" s="70">
        <f>C27*D27*E27</f>
        <v>250</v>
      </c>
      <c r="O27" s="160"/>
    </row>
    <row r="28" spans="1:15" ht="14.25">
      <c r="A28" s="19"/>
      <c r="B28" s="20"/>
      <c r="C28" s="20"/>
      <c r="D28" s="20"/>
      <c r="E28" s="20"/>
      <c r="F28" s="21"/>
      <c r="G28" s="21"/>
      <c r="H28" s="21"/>
      <c r="I28" s="21"/>
      <c r="J28" s="21"/>
      <c r="K28" s="21"/>
      <c r="L28" s="21"/>
      <c r="M28" s="21"/>
      <c r="O28" s="97"/>
    </row>
    <row r="29" spans="1:15" ht="30" customHeight="1">
      <c r="A29" s="158" t="s">
        <v>162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</row>
    <row r="30" spans="1:15" ht="14.25">
      <c r="A30" s="19"/>
      <c r="B30" s="20"/>
      <c r="C30" s="20"/>
      <c r="D30" s="20"/>
      <c r="E30" s="20"/>
      <c r="F30" s="21"/>
      <c r="G30" s="21"/>
      <c r="H30" s="21"/>
      <c r="I30" s="21"/>
      <c r="J30" s="21"/>
      <c r="K30" s="21"/>
      <c r="L30" s="21"/>
      <c r="M30" s="21"/>
      <c r="O30" s="23"/>
    </row>
    <row r="31" spans="1:15" ht="14.25">
      <c r="A31" s="72"/>
      <c r="O31" s="23"/>
    </row>
    <row r="32" spans="1:15" ht="14.25">
      <c r="A32" s="72"/>
      <c r="O32" s="23"/>
    </row>
    <row r="33" spans="1:15" ht="15" thickBot="1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</row>
  </sheetData>
  <sheetProtection selectLockedCells="1" selectUnlockedCells="1"/>
  <mergeCells count="6">
    <mergeCell ref="A1:O1"/>
    <mergeCell ref="A2:N2"/>
    <mergeCell ref="O2:O27"/>
    <mergeCell ref="A11:N11"/>
    <mergeCell ref="A12:N12"/>
    <mergeCell ref="A29:O29"/>
  </mergeCells>
  <printOptions/>
  <pageMargins left="0.2362204724409449" right="0.2362204724409449" top="0.7480314960629921" bottom="0.7480314960629921" header="0" footer="0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Рубан</dc:creator>
  <cp:keywords/>
  <dc:description/>
  <cp:lastModifiedBy>chumakov</cp:lastModifiedBy>
  <cp:lastPrinted>2019-05-14T16:15:06Z</cp:lastPrinted>
  <dcterms:created xsi:type="dcterms:W3CDTF">2019-03-19T11:32:21Z</dcterms:created>
  <dcterms:modified xsi:type="dcterms:W3CDTF">2019-05-14T16:16:26Z</dcterms:modified>
  <cp:category/>
  <cp:version/>
  <cp:contentType/>
  <cp:contentStatus/>
</cp:coreProperties>
</file>